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X:\財政担当(2019～)\11_財務規則手続き\31財政状況資料集\R２年度財政状況資料集\"/>
    </mc:Choice>
  </mc:AlternateContent>
  <xr:revisionPtr revIDLastSave="0" documentId="13_ncr:1_{9323D08A-945F-486C-8247-03943A33CD0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BW34" i="10"/>
  <c r="AM34" i="10"/>
  <c r="C34" i="10"/>
  <c r="C35" i="10" s="1"/>
  <c r="CO34" i="10" l="1"/>
  <c r="CO35" i="10" s="1"/>
  <c r="CO36" i="10" s="1"/>
  <c r="BW35" i="10"/>
  <c r="BW36" i="10" s="1"/>
  <c r="BW37" i="10" s="1"/>
  <c r="BW38" i="10" s="1"/>
  <c r="BW39" i="10" s="1"/>
  <c r="BW40" i="10" s="1"/>
  <c r="BW41"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<sst xmlns="http://schemas.openxmlformats.org/spreadsheetml/2006/main" count="1141" uniqueCount="592">
  <si>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</si>
  <si>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</si>
  <si>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</si>
  <si>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</si>
  <si>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</si>
  <si>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</si>
  <si>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</si>
  <si>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</si>
  <si>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</si>
  <si>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</si>
  <si>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</si>
  <si>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</si>
  <si>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</si>
  <si>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</si>
  <si>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</si>
  <si>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</si>
  <si>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</si>
  <si>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</si>
  <si>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</si>
  <si>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</si>
  <si>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</si>
  <si>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</si>
  <si>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</si>
  <si>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</si>
  <si>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</si>
  <si>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</si>
  <si>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</si>
  <si>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</si>
  <si>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</si>
  <si>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</si>
  <si>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</si>
  <si>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</si>
  <si>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</si>
  <si>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</si>
  <si>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</si>
  <si>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</si>
  <si>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</si>
  <si>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</si>
  <si>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</si>
  <si>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</si>
  <si>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</si>
  <si>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</si>
  <si>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</si>
  <si>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</si>
  <si>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</si>
  <si>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</si>
  <si>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</si>
  <si>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</si>
  <si>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</si>
  <si>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</si>
  <si>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</si>
  <si>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</si>
  <si>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</si>
  <si>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</si>
  <si>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</si>
  <si>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</si>
  <si>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</si>
  <si>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</si>
  <si>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</si>
  <si>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</si>
  <si>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</si>
  <si>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</si>
  <si>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</si>
  <si>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</si>
  <si>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</si>
  <si>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</si>
  <si>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</si>
  <si>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</si>
  <si>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</si>
  <si>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</si>
  <si>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</si>
  <si>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</si>
  <si>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</si>
  <si>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</si>
  <si>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</si>
  <si>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</si>
  <si>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</si>
  <si>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</si>
  <si>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</si>
  <si>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</si>
  <si>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</si>
  <si>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</si>
  <si>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</si>
  <si>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</si>
  <si>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</si>
  <si>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</si>
  <si>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</si>
  <si>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</si>
  <si>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</si>
  <si>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</si>
  <si>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</si>
  <si>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</si>
  <si>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</si>
  <si>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</si>
  <si>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</si>
  <si>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</si>
  <si>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</si>
  <si>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</si>
  <si>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</si>
  <si>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</si>
  <si>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</si>
  <si>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</si>
  <si>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</si>
  <si>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</si>
  <si>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</si>
  <si>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</si>
  <si>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</si>
  <si>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</si>
  <si>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</si>
  <si>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</si>
  <si>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</si>
  <si>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</si>
  <si>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</si>
  <si>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</si>
  <si>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</si>
  <si>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</si>
  <si>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</si>
  <si>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</si>
  <si>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</si>
  <si>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</si>
  <si>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</si>
  <si>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</si>
  <si>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</si>
  <si>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</si>
  <si>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</si>
  <si>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</si>
  <si>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</si>
  <si>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</si>
  <si>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</si>
  <si>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</si>
  <si>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</si>
  <si>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</si>
  <si>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</si>
  <si>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</si>
  <si>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</si>
  <si>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</si>
  <si>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</si>
  <si>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</si>
  <si>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</si>
  <si>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</si>
  <si>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</si>
  <si>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</si>
  <si>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</si>
  <si>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</si>
  <si>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</si>
  <si>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</si>
  <si>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</si>
  <si>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</si>
  <si>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</si>
  <si>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</si>
  <si>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</si>
  <si>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</si>
  <si>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</si>
  <si>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</si>
  <si>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</si>
  <si>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</si>
  <si>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</si>
  <si>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</si>
  <si>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</si>
  <si>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</si>
  <si>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</si>
  <si>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</si>
  <si>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</si>
  <si>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</si>
  <si>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</si>
  <si>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</si>
  <si>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</si>
  <si>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</si>
  <si>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</si>
  <si>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</si>
  <si>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</si>
  <si>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</si>
  <si>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</si>
  <si>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</si>
  <si>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</si>
  <si>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</si>
  <si>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</si>
  <si>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</si>
  <si>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</si>
  <si>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</si>
  <si>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</si>
  <si>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</si>
  <si>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</si>
  <si>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</si>
  <si>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</si>
  <si>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</si>
  <si>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</si>
  <si>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</si>
  <si>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</si>
  <si>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</si>
  <si>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</si>
  <si>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</si>
  <si>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</si>
  <si>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</si>
  <si>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</si>
  <si>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</si>
  <si>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</si>
  <si>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</si>
  <si>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</si>
  <si>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</si>
  <si>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</si>
  <si>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</si>
  <si>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</si>
  <si>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</si>
  <si>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</si>
  <si>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</si>
  <si>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</si>
  <si>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</si>
  <si>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</si>
  <si>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</si>
  <si>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</si>
  <si>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</si>
  <si>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</si>
  <si>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</si>
  <si>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</si>
  <si>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</si>
  <si>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秋田県大潟村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</si>
  <si>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</si>
  <si>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</si>
  <si>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</si>
  <si>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</si>
  <si>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</si>
  <si>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</si>
  <si>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</si>
  <si>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</si>
  <si>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</si>
  <si>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</si>
  <si>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</si>
  <si>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</si>
  <si>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</si>
  <si>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</si>
  <si>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</si>
  <si>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</si>
  <si>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</si>
  <si>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</si>
  <si>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</si>
  <si>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</si>
  <si>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</si>
  <si>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</si>
  <si>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</si>
  <si>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</si>
  <si>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</si>
  <si>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</si>
  <si>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</si>
  <si>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</si>
  <si>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</si>
  <si>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</si>
  <si>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</si>
  <si>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</si>
  <si>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</si>
  <si>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</si>
  <si>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</si>
  <si>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</si>
  <si>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</si>
  <si>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</si>
  <si>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</si>
  <si>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</si>
  <si>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</si>
  <si>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</si>
  <si>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</si>
  <si>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</si>
  <si>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</si>
  <si>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</si>
  <si>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</si>
  <si>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</si>
  <si>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</si>
  <si>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</si>
  <si>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</si>
  <si>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</si>
  <si>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</si>
  <si>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</si>
  <si>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</si>
  <si>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</si>
  <si>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</si>
  <si>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</si>
  <si>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</si>
  <si>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</si>
  <si>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</si>
  <si>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</si>
  <si>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</si>
  <si>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</si>
  <si>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</si>
  <si>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</si>
  <si>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</si>
  <si>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</si>
  <si>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</si>
  <si>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</si>
  <si>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</si>
  <si>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</si>
  <si>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</si>
  <si>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</si>
  <si>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</si>
  <si>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</si>
  <si>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</si>
  <si>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</si>
  <si>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</si>
  <si>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</si>
  <si>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</si>
  <si>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</si>
  <si>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</si>
  <si>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</si>
  <si>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</si>
  <si>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</si>
  <si>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</si>
  <si>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</si>
  <si>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</si>
  <si>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</si>
  <si>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</si>
  <si>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</si>
  <si>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</si>
  <si>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</si>
  <si>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</si>
  <si>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</si>
  <si>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</si>
  <si>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</si>
  <si>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</si>
  <si>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</si>
  <si>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</si>
  <si>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</si>
  <si>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</si>
  <si>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</si>
  <si>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</si>
  <si>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</si>
  <si>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</si>
  <si>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</si>
  <si>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</si>
  <si>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</si>
  <si>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</si>
  <si>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</si>
  <si>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</si>
  <si>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</si>
  <si>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</si>
  <si>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</si>
  <si>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</si>
  <si>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</si>
  <si>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</si>
  <si>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</si>
  <si>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</si>
  <si>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</si>
  <si>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</si>
  <si>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</si>
  <si>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</si>
  <si>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</si>
  <si>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</si>
  <si>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</si>
  <si>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</si>
  <si>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</si>
  <si>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</si>
  <si>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</si>
  <si>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</si>
  <si>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</si>
  <si>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</si>
  <si>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</si>
  <si>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</si>
  <si>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</si>
  <si>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</si>
  <si>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</si>
  <si>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</si>
  <si>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</si>
  <si>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</si>
  <si>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</si>
  <si>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</si>
  <si>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</si>
  <si>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</si>
  <si>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</si>
  <si>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</si>
  <si>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</si>
  <si>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</si>
  <si>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</si>
  <si>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</si>
  <si>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秋田県大潟村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</si>
  <si>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</si>
  <si>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</si>
  <si>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</si>
  <si>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</si>
  <si>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</si>
  <si>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</si>
  <si>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</si>
  <si>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</si>
  <si>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</si>
  <si>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</si>
  <si>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</si>
  <si>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</si>
  <si>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</si>
  <si>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</si>
  <si>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</si>
  <si>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</si>
  <si>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</si>
  <si>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</si>
  <si>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</si>
  <si>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</si>
  <si>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</si>
  <si>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</si>
  <si>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</si>
  <si>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</si>
  <si>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</si>
  <si>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</si>
  <si>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</si>
  <si>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</si>
  <si>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</si>
  <si>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</si>
  <si>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</si>
  <si>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</si>
  <si>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</si>
  <si>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</si>
  <si>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</si>
  <si>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</si>
  <si>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</si>
  <si>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</si>
  <si>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</si>
  <si>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</si>
  <si>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</si>
  <si>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</si>
  <si>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</si>
  <si>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</si>
  <si>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</si>
  <si>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</si>
  <si>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</si>
  <si>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</si>
  <si>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</si>
  <si>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</si>
  <si>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</si>
  <si>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</si>
  <si>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</si>
  <si>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</si>
  <si>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</si>
  <si>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</si>
  <si>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</si>
  <si>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</si>
  <si>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</si>
  <si>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</si>
  <si>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</si>
  <si>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</si>
  <si>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</si>
  <si>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</si>
  <si>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</si>
  <si>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</si>
  <si>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</si>
  <si>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</si>
  <si>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</si>
  <si>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</si>
  <si>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</si>
  <si>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</si>
  <si>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</si>
  <si>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</si>
  <si>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</si>
  <si>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</si>
  <si>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</si>
  <si>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</si>
  <si>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</si>
  <si>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</si>
  <si>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</si>
  <si>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</si>
  <si>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</si>
  <si>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</si>
  <si>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</si>
  <si>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</si>
  <si>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</si>
  <si>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</si>
  <si>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</si>
  <si>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</si>
  <si>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</si>
  <si>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</si>
  <si>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</si>
  <si>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</si>
  <si>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</si>
  <si>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</si>
  <si>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</si>
  <si>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</si>
  <si>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大潟村水道事業特別会計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</si>
  <si>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</si>
  <si>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大潟村介護サービス事業特別会計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</si>
  <si>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</si>
  <si>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</si>
  <si>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</si>
  <si>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</si>
  <si>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</si>
  <si>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</si>
  <si>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</si>
  <si>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</si>
  <si>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</si>
  <si>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</si>
  <si>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</si>
  <si>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</si>
  <si>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</si>
  <si>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</si>
  <si>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</si>
  <si>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</si>
  <si>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</si>
  <si>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</si>
  <si>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</si>
  <si>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</si>
  <si>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</si>
  <si>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</si>
  <si>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</si>
  <si>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</si>
  <si>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</si>
  <si>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</si>
  <si>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</si>
  <si>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</si>
  <si>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</si>
  <si>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</si>
  <si>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</si>
  <si>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</si>
  <si>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</si>
  <si>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</si>
  <si>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</si>
  <si>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</si>
  <si>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</si>
  <si>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</si>
  <si>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</si>
  <si>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</si>
  <si>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</si>
  <si>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</si>
  <si>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</si>
  <si>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</si>
  <si>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</si>
  <si>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</si>
  <si>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</si>
  <si>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</si>
  <si>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</si>
  <si>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</si>
  <si>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</si>
  <si>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</si>
  <si>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</si>
  <si>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</si>
  <si>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</si>
  <si>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</si>
  <si>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</si>
  <si>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</si>
  <si>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</si>
  <si>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</si>
  <si>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</si>
  <si>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</si>
  <si>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</si>
  <si>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</si>
  <si>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</si>
  <si>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</si>
  <si>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</si>
  <si>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</si>
  <si>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</si>
  <si>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</si>
  <si>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</si>
  <si>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</si>
  <si>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</si>
  <si>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</si>
  <si>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</si>
  <si>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</si>
  <si>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</si>
  <si>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</si>
  <si>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</si>
  <si>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</si>
  <si>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</si>
  <si>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</si>
  <si>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</si>
  <si>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</si>
  <si>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0.36</t>
  </si>
  <si>
    <t>▲ 6.70</t>
  </si>
  <si>
    <t>一般会計</t>
  </si>
  <si>
    <t>大潟村国民健康保険事業特別会計</t>
  </si>
  <si>
    <t>大潟村公共下水道事業特別会計</t>
  </si>
  <si>
    <t>大潟村介護保険事業特別会計</t>
  </si>
  <si>
    <t>大潟村介護サービス事業特別会計</t>
  </si>
  <si>
    <t>大潟村水道事業特別会計</t>
  </si>
  <si>
    <t>大潟村診療所特別会計</t>
  </si>
  <si>
    <t>大潟村後期高齢者医療特別会計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</si>
  <si>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</si>
  <si>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</si>
  <si>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</si>
  <si>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</si>
  <si>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</si>
  <si>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</si>
  <si>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</si>
  <si>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</si>
  <si>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ふるさと応援基金</t>
    <rPh sb="4" eb="6">
      <t>オウエン</t>
    </rPh>
    <rPh sb="6" eb="8">
      <t>キキン</t>
    </rPh>
    <phoneticPr fontId="5"/>
  </si>
  <si>
    <t>かんがい排水施設整備基金</t>
    <rPh sb="4" eb="6">
      <t>ハイスイ</t>
    </rPh>
    <rPh sb="6" eb="8">
      <t>シセツ</t>
    </rPh>
    <rPh sb="8" eb="10">
      <t>セイビ</t>
    </rPh>
    <rPh sb="10" eb="12">
      <t>キキン</t>
    </rPh>
    <phoneticPr fontId="5"/>
  </si>
  <si>
    <t>道路維持管理基金</t>
    <rPh sb="0" eb="2">
      <t>ドウロ</t>
    </rPh>
    <rPh sb="2" eb="4">
      <t>イジ</t>
    </rPh>
    <rPh sb="4" eb="6">
      <t>カンリ</t>
    </rPh>
    <rPh sb="6" eb="8">
      <t>キキン</t>
    </rPh>
    <phoneticPr fontId="5"/>
  </si>
  <si>
    <t>観光振興基金</t>
    <rPh sb="0" eb="2">
      <t>カンコウ</t>
    </rPh>
    <rPh sb="2" eb="4">
      <t>シンコウ</t>
    </rPh>
    <rPh sb="4" eb="6">
      <t>キキン</t>
    </rPh>
    <phoneticPr fontId="5"/>
  </si>
  <si>
    <t>低炭素社会推進基金</t>
    <rPh sb="0" eb="3">
      <t>テイタンソ</t>
    </rPh>
    <rPh sb="3" eb="5">
      <t>シャカイ</t>
    </rPh>
    <rPh sb="5" eb="7">
      <t>スイシン</t>
    </rPh>
    <rPh sb="7" eb="9">
      <t>キキン</t>
    </rPh>
    <phoneticPr fontId="5"/>
  </si>
  <si>
    <t>ルーラル大潟</t>
    <rPh sb="4" eb="6">
      <t>オオガタ</t>
    </rPh>
    <phoneticPr fontId="30"/>
  </si>
  <si>
    <t>大潟村カントリーエレベーター公社</t>
    <rPh sb="0" eb="3">
      <t>オオガタムラ</t>
    </rPh>
    <rPh sb="14" eb="16">
      <t>コウシャ</t>
    </rPh>
    <phoneticPr fontId="30"/>
  </si>
  <si>
    <t>大潟共生自然エネルギー</t>
    <rPh sb="0" eb="2">
      <t>オオガタ</t>
    </rPh>
    <rPh sb="2" eb="4">
      <t>キョウセイ</t>
    </rPh>
    <rPh sb="4" eb="6">
      <t>シゼン</t>
    </rPh>
    <phoneticPr fontId="30"/>
  </si>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</sst>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FF6-4609-B449-A1B25C3126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48854</c:v>
                </c:pt>
                <c:pt idx="1">
                  <c:v>316656</c:v>
                </c:pt>
                <c:pt idx="2">
                  <c:v>83432</c:v>
                </c:pt>
                <c:pt idx="3">
                  <c:v>31198</c:v>
                </c:pt>
                <c:pt idx="4">
                  <c:v>80072</c:v>
                </c:pt>
              </c:numCache>
            </c:numRef>
          </c:val>
          <c:smooth val="0"/>
          <c:extLst>
            <c:ext xmlns:c16="http://schemas.microsoft.com/office/drawing/2014/chart" uri="{C3380CC4-5D6E-409C-BE32-E72D297353CC}">
              <c16:uniqueId val="{00000001-CFF6-4609-B449-A1B25C3126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6.97</c:v>
                </c:pt>
                <c:pt idx="1">
                  <c:v>5.9</c:v>
                </c:pt>
                <c:pt idx="2">
                  <c:v>5.88</c:v>
                </c:pt>
                <c:pt idx="3">
                  <c:v>5.05</c:v>
                </c:pt>
                <c:pt idx="4">
                  <c:v>5.66</c:v>
                </c:pt>
              </c:numCache>
            </c:numRef>
          </c:val>
          <c:extLst>
            <c:ext xmlns:c16="http://schemas.microsoft.com/office/drawing/2014/chart" uri="{C3380CC4-5D6E-409C-BE32-E72D297353CC}">
              <c16:uniqueId val="{00000000-5BFA-4848-99BF-72915CFC33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18.73</c:v>
                </c:pt>
                <c:pt idx="1">
                  <c:v>19.559999999999999</c:v>
                </c:pt>
                <c:pt idx="2">
                  <c:v>18.62</c:v>
                </c:pt>
                <c:pt idx="3">
                  <c:v>12.46</c:v>
                </c:pt>
                <c:pt idx="4">
                  <c:v>12.26</c:v>
                </c:pt>
              </c:numCache>
            </c:numRef>
          </c:val>
          <c:extLst>
            <c:ext xmlns:c16="http://schemas.microsoft.com/office/drawing/2014/chart" uri="{C3380CC4-5D6E-409C-BE32-E72D297353CC}">
              <c16:uniqueId val="{00000001-5BFA-4848-99BF-72915CFC33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4.17</c:v>
                </c:pt>
                <c:pt idx="1">
                  <c:v>-0.36</c:v>
                </c:pt>
                <c:pt idx="2">
                  <c:v>7.91</c:v>
                </c:pt>
                <c:pt idx="3">
                  <c:v>-6.7</c:v>
                </c:pt>
                <c:pt idx="4">
                  <c:v>5.38</c:v>
                </c:pt>
              </c:numCache>
            </c:numRef>
          </c:val>
          <c:smooth val="0"/>
          <c:extLst>
            <c:ext xmlns:c16="http://schemas.microsoft.com/office/drawing/2014/chart" uri="{C3380CC4-5D6E-409C-BE32-E72D297353CC}">
              <c16:uniqueId val="{00000002-5BFA-4848-99BF-72915CFC33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55-4189-B2C8-70341163B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55-4189-B2C8-70341163B053}"/>
            </c:ext>
          </c:extLst>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1.48</c:v>
                </c:pt>
                <c:pt idx="2">
                  <c:v>#N/A</c:v>
                </c:pt>
                <c:pt idx="3">
                  <c:v>1.57</c:v>
                </c:pt>
                <c:pt idx="4">
                  <c:v>#N/A</c:v>
                </c:pt>
                <c:pt idx="5">
                  <c:v>0</c:v>
                </c:pt>
                <c:pt idx="6">
                  <c:v>#N/A</c:v>
                </c:pt>
                <c:pt idx="7">
                  <c:v>0</c:v>
                </c:pt>
                <c:pt idx="8">
                  <c:v>#N/A</c:v>
                </c:pt>
                <c:pt idx="9">
                  <c:v>0</c:v>
                </c:pt>
              </c:numCache>
            </c:numRef>
          </c:val>
          <c:extLst>
            <c:ext xmlns:c16="http://schemas.microsoft.com/office/drawing/2014/chart" uri="{C3380CC4-5D6E-409C-BE32-E72D297353CC}">
              <c16:uniqueId val="{00000002-4A55-4189-B2C8-70341163B053}"/>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0.18</c:v>
                </c:pt>
                <c:pt idx="4">
                  <c:v>#N/A</c:v>
                </c:pt>
                <c:pt idx="5">
                  <c:v>0.13</c:v>
                </c:pt>
                <c:pt idx="6">
                  <c:v>#N/A</c:v>
                </c:pt>
                <c:pt idx="7">
                  <c:v>0.21</c:v>
                </c:pt>
                <c:pt idx="8">
                  <c:v>#N/A</c:v>
                </c:pt>
                <c:pt idx="9">
                  <c:v>0.31</c:v>
                </c:pt>
              </c:numCache>
            </c:numRef>
          </c:val>
          <c:extLst>
            <c:ext xmlns:c16="http://schemas.microsoft.com/office/drawing/2014/chart" uri="{C3380CC4-5D6E-409C-BE32-E72D297353CC}">
              <c16:uniqueId val="{00000003-4A55-4189-B2C8-70341163B053}"/>
            </c:ext>
          </c:extLst>
        </c:ser>
        <c:ser>
          <c:idx val="4"/>
          <c:order val="4"/>
          <c:tx>
            <c:strRef>
              <c:f>データシート!$A$31</c:f>
              <c:strCache>
                <c:ptCount val="1"/>
                <c:pt idx="0">
                  <c:v>大潟村水道事業特別会計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0.01</c:v>
                </c:pt>
                <c:pt idx="4">
                  <c:v>#N/A</c:v>
                </c:pt>
                <c:pt idx="5">
                  <c:v>0.23</c:v>
                </c:pt>
                <c:pt idx="6">
                  <c:v>#N/A</c:v>
                </c:pt>
                <c:pt idx="7">
                  <c:v>0.54</c:v>
                </c:pt>
                <c:pt idx="8">
                  <c:v>#N/A</c:v>
                </c:pt>
                <c:pt idx="9">
                  <c:v>0.65</c:v>
                </c:pt>
              </c:numCache>
            </c:numRef>
          </c:val>
          <c:extLst>
            <c:ext xmlns:c16="http://schemas.microsoft.com/office/drawing/2014/chart" uri="{C3380CC4-5D6E-409C-BE32-E72D297353CC}">
              <c16:uniqueId val="{00000004-4A55-4189-B2C8-70341163B053}"/>
            </c:ext>
          </c:extLst>
        </c:ser>
        <c:ser>
          <c:idx val="5"/>
          <c:order val="5"/>
          <c:tx>
            <c:strRef>
              <c:f>データシート!$A$32</c:f>
              <c:strCache>
                <c:ptCount val="1"/>
                <c:pt idx="0">
                  <c:v>大潟村介護サービス事業特別会計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#N/A</c:v>
                </c:pt>
                <c:pt idx="3">
                  <c:v>1.1000000000000001</c:v>
                </c:pt>
                <c:pt idx="4">
                  <c:v>#N/A</c:v>
                </c:pt>
                <c:pt idx="5">
                  <c:v>1.1000000000000001</c:v>
                </c:pt>
                <c:pt idx="6">
                  <c:v>#N/A</c:v>
                </c:pt>
                <c:pt idx="7">
                  <c:v>0.85</c:v>
                </c:pt>
                <c:pt idx="8">
                  <c:v>#N/A</c:v>
                </c:pt>
                <c:pt idx="9">
                  <c:v>0.86</c:v>
                </c:pt>
              </c:numCache>
            </c:numRef>
          </c:val>
          <c:extLst>
            <c:ext xmlns:c16="http://schemas.microsoft.com/office/drawing/2014/chart" uri="{C3380CC4-5D6E-409C-BE32-E72D297353CC}">
              <c16:uniqueId val="{00000005-4A55-4189-B2C8-70341163B053}"/>
            </c:ext>
          </c:extLst>
        </c:ser>
        <c:ser>
          <c:idx val="6"/>
          <c:order val="6"/>
          <c:tx>
            <c:strRef>
              <c:f>データシート!$A$33</c:f>
              <c:strCache>
                <c:ptCount val="1"/>
                <c:pt idx="0">
                  <c:v>大潟村介護保険事業特別会計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0.69</c:v>
                </c:pt>
                <c:pt idx="4">
                  <c:v>#N/A</c:v>
                </c:pt>
                <c:pt idx="5">
                  <c:v>0.57999999999999996</c:v>
                </c:pt>
                <c:pt idx="6">
                  <c:v>#N/A</c:v>
                </c:pt>
                <c:pt idx="7">
                  <c:v>1.29</c:v>
                </c:pt>
                <c:pt idx="8">
                  <c:v>#N/A</c:v>
                </c:pt>
                <c:pt idx="9">
                  <c:v>1.1200000000000001</c:v>
                </c:pt>
              </c:numCache>
            </c:numRef>
          </c:val>
          <c:extLst>
            <c:ext xmlns:c16="http://schemas.microsoft.com/office/drawing/2014/chart" uri="{C3380CC4-5D6E-409C-BE32-E72D297353CC}">
              <c16:uniqueId val="{00000006-4A55-4189-B2C8-70341163B053}"/>
            </c:ext>
          </c:extLst>
        </c:ser>
        <c:ser>
          <c:idx val="7"/>
          <c:order val="7"/>
          <c:tx>
            <c:strRef>
              <c:f>データシート!$A$34</c:f>
              <c:strCache>
                <c:ptCount val="1"/>
                <c:pt idx="0">
                  <c:v>大潟村公共下水道事業特別会計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0.57999999999999996</c:v>
                </c:pt>
                <c:pt idx="2">
                  <c:v>#N/A</c:v>
                </c:pt>
                <c:pt idx="3">
                  <c:v>0.36</c:v>
                </c:pt>
                <c:pt idx="4">
                  <c:v>#N/A</c:v>
                </c:pt>
                <c:pt idx="5">
                  <c:v>0.32</c:v>
                </c:pt>
                <c:pt idx="6">
                  <c:v>#N/A</c:v>
                </c:pt>
                <c:pt idx="7">
                  <c:v>0.35</c:v>
                </c:pt>
                <c:pt idx="8">
                  <c:v>#N/A</c:v>
                </c:pt>
                <c:pt idx="9">
                  <c:v>1.19</c:v>
                </c:pt>
              </c:numCache>
            </c:numRef>
          </c:val>
          <c:extLst>
            <c:ext xmlns:c16="http://schemas.microsoft.com/office/drawing/2014/chart" uri="{C3380CC4-5D6E-409C-BE32-E72D297353CC}">
              <c16:uniqueId val="{00000007-4A55-4189-B2C8-70341163B053}"/>
            </c:ext>
          </c:extLst>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2.09</c:v>
                </c:pt>
                <c:pt idx="2">
                  <c:v>#N/A</c:v>
                </c:pt>
                <c:pt idx="3">
                  <c:v>3.15</c:v>
                </c:pt>
                <c:pt idx="4">
                  <c:v>#N/A</c:v>
                </c:pt>
                <c:pt idx="5">
                  <c:v>1.96</c:v>
                </c:pt>
                <c:pt idx="6">
                  <c:v>#N/A</c:v>
                </c:pt>
                <c:pt idx="7">
                  <c:v>1.2</c:v>
                </c:pt>
                <c:pt idx="8">
                  <c:v>#N/A</c:v>
                </c:pt>
                <c:pt idx="9">
                  <c:v>1.19</c:v>
                </c:pt>
              </c:numCache>
            </c:numRef>
          </c:val>
          <c:extLst>
            <c:ext xmlns:c16="http://schemas.microsoft.com/office/drawing/2014/chart" uri="{C3380CC4-5D6E-409C-BE32-E72D297353CC}">
              <c16:uniqueId val="{00000008-4A55-4189-B2C8-70341163B0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6.73</c:v>
                </c:pt>
                <c:pt idx="2">
                  <c:v>#N/A</c:v>
                </c:pt>
                <c:pt idx="3">
                  <c:v>5.71</c:v>
                </c:pt>
                <c:pt idx="4">
                  <c:v>#N/A</c:v>
                </c:pt>
                <c:pt idx="5">
                  <c:v>5.74</c:v>
                </c:pt>
                <c:pt idx="6">
                  <c:v>#N/A</c:v>
                </c:pt>
                <c:pt idx="7">
                  <c:v>4.83</c:v>
                </c:pt>
                <c:pt idx="8">
                  <c:v>#N/A</c:v>
                </c:pt>
                <c:pt idx="9">
                  <c:v>5.34</c:v>
                </c:pt>
              </c:numCache>
            </c:numRef>
          </c:val>
          <c:extLst>
            <c:ext xmlns:c16="http://schemas.microsoft.com/office/drawing/2014/chart" uri="{C3380CC4-5D6E-409C-BE32-E72D297353CC}">
              <c16:uniqueId val="{00000009-4A55-4189-B2C8-70341163B0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208</c:v>
                </c:pt>
                <c:pt idx="5">
                  <c:v>211</c:v>
                </c:pt>
                <c:pt idx="8">
                  <c:v>212</c:v>
                </c:pt>
                <c:pt idx="11">
                  <c:v>213</c:v>
                </c:pt>
                <c:pt idx="14">
                  <c:v>213</c:v>
                </c:pt>
              </c:numCache>
            </c:numRef>
          </c:val>
          <c:extLst>
            <c:ext xmlns:c16="http://schemas.microsoft.com/office/drawing/2014/chart" uri="{C3380CC4-5D6E-409C-BE32-E72D297353CC}">
              <c16:uniqueId val="{00000000-99EB-47E4-97F6-2968EA24B2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EB-47E4-97F6-2968EA24B2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EB-47E4-97F6-2968EA24B2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18</c:v>
                </c:pt>
                <c:pt idx="6">
                  <c:v>19</c:v>
                </c:pt>
                <c:pt idx="9">
                  <c:v>19</c:v>
                </c:pt>
                <c:pt idx="12">
                  <c:v>20</c:v>
                </c:pt>
              </c:numCache>
            </c:numRef>
          </c:val>
          <c:extLst>
            <c:ext xmlns:c16="http://schemas.microsoft.com/office/drawing/2014/chart" uri="{C3380CC4-5D6E-409C-BE32-E72D297353CC}">
              <c16:uniqueId val="{00000003-99EB-47E4-97F6-2968EA24B2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c:v>
                </c:pt>
                <c:pt idx="3">
                  <c:v>21</c:v>
                </c:pt>
                <c:pt idx="6">
                  <c:v>17</c:v>
                </c:pt>
                <c:pt idx="9">
                  <c:v>9</c:v>
                </c:pt>
                <c:pt idx="12">
                  <c:v>34</c:v>
                </c:pt>
              </c:numCache>
            </c:numRef>
          </c:val>
          <c:extLst>
            <c:ext xmlns:c16="http://schemas.microsoft.com/office/drawing/2014/chart" uri="{C3380CC4-5D6E-409C-BE32-E72D297353CC}">
              <c16:uniqueId val="{00000004-99EB-47E4-97F6-2968EA24B2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EB-47E4-97F6-2968EA24B2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EB-47E4-97F6-2968EA24B2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324</c:v>
                </c:pt>
                <c:pt idx="3">
                  <c:v>338</c:v>
                </c:pt>
                <c:pt idx="6">
                  <c:v>333</c:v>
                </c:pt>
                <c:pt idx="9">
                  <c:v>343</c:v>
                </c:pt>
                <c:pt idx="12">
                  <c:v>348</c:v>
                </c:pt>
              </c:numCache>
            </c:numRef>
          </c:val>
          <c:extLst>
            <c:ext xmlns:c16="http://schemas.microsoft.com/office/drawing/2014/chart" uri="{C3380CC4-5D6E-409C-BE32-E72D297353CC}">
              <c16:uniqueId val="{00000007-99EB-47E4-97F6-2968EA24B2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173</c:v>
                </c:pt>
                <c:pt idx="2">
                  <c:v>#N/A</c:v>
                </c:pt>
                <c:pt idx="3">
                  <c:v>#N/A</c:v>
                </c:pt>
                <c:pt idx="4">
                  <c:v>166</c:v>
                </c:pt>
                <c:pt idx="5">
                  <c:v>#N/A</c:v>
                </c:pt>
                <c:pt idx="6">
                  <c:v>#N/A</c:v>
                </c:pt>
                <c:pt idx="7">
                  <c:v>157</c:v>
                </c:pt>
                <c:pt idx="8">
                  <c:v>#N/A</c:v>
                </c:pt>
                <c:pt idx="9">
                  <c:v>#N/A</c:v>
                </c:pt>
                <c:pt idx="10">
                  <c:v>158</c:v>
                </c:pt>
                <c:pt idx="11">
                  <c:v>#N/A</c:v>
                </c:pt>
                <c:pt idx="12">
                  <c:v>#N/A</c:v>
                </c:pt>
                <c:pt idx="13">
                  <c:v>189</c:v>
                </c:pt>
                <c:pt idx="14">
                  <c:v>#N/A</c:v>
                </c:pt>
              </c:numCache>
            </c:numRef>
          </c:val>
          <c:smooth val="0"/>
          <c:extLst>
            <c:ext xmlns:c16="http://schemas.microsoft.com/office/drawing/2014/chart" uri="{C3380CC4-5D6E-409C-BE32-E72D297353CC}">
              <c16:uniqueId val="{00000008-99EB-47E4-97F6-2968EA24B2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2543</c:v>
                </c:pt>
                <c:pt idx="5">
                  <c:v>2661</c:v>
                </c:pt>
                <c:pt idx="8">
                  <c:v>2650</c:v>
                </c:pt>
                <c:pt idx="11">
                  <c:v>2607</c:v>
                </c:pt>
                <c:pt idx="14">
                  <c:v>2555</c:v>
                </c:pt>
              </c:numCache>
            </c:numRef>
          </c:val>
          <c:extLst>
            <c:ext xmlns:c16="http://schemas.microsoft.com/office/drawing/2014/chart" uri="{C3380CC4-5D6E-409C-BE32-E72D297353CC}">
              <c16:uniqueId val="{00000000-64DA-464B-8105-267DDCDFFE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4DA-464B-8105-267DDCDFFE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1111</c:v>
                </c:pt>
                <c:pt idx="5">
                  <c:v>1068</c:v>
                </c:pt>
                <c:pt idx="8">
                  <c:v>945</c:v>
                </c:pt>
                <c:pt idx="11">
                  <c:v>976</c:v>
                </c:pt>
                <c:pt idx="14">
                  <c:v>1020</c:v>
                </c:pt>
              </c:numCache>
            </c:numRef>
          </c:val>
          <c:extLst>
            <c:ext xmlns:c16="http://schemas.microsoft.com/office/drawing/2014/chart" uri="{C3380CC4-5D6E-409C-BE32-E72D297353CC}">
              <c16:uniqueId val="{00000002-64DA-464B-8105-267DDCDFFE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DA-464B-8105-267DDCDFFE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DA-464B-8105-267DDCDFFE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DA-464B-8105-267DDCDFFE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409</c:v>
                </c:pt>
                <c:pt idx="3">
                  <c:v>376</c:v>
                </c:pt>
                <c:pt idx="6">
                  <c:v>379</c:v>
                </c:pt>
                <c:pt idx="9">
                  <c:v>271</c:v>
                </c:pt>
                <c:pt idx="12">
                  <c:v>267</c:v>
                </c:pt>
              </c:numCache>
            </c:numRef>
          </c:val>
          <c:extLst>
            <c:ext xmlns:c16="http://schemas.microsoft.com/office/drawing/2014/chart" uri="{C3380CC4-5D6E-409C-BE32-E72D297353CC}">
              <c16:uniqueId val="{00000006-64DA-464B-8105-267DDCDFFE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153</c:v>
                </c:pt>
                <c:pt idx="3">
                  <c:v>139</c:v>
                </c:pt>
                <c:pt idx="6">
                  <c:v>122</c:v>
                </c:pt>
                <c:pt idx="9">
                  <c:v>101</c:v>
                </c:pt>
                <c:pt idx="12">
                  <c:v>76</c:v>
                </c:pt>
              </c:numCache>
            </c:numRef>
          </c:val>
          <c:extLst>
            <c:ext xmlns:c16="http://schemas.microsoft.com/office/drawing/2014/chart" uri="{C3380CC4-5D6E-409C-BE32-E72D297353CC}">
              <c16:uniqueId val="{00000007-64DA-464B-8105-267DDCDFFE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217</c:v>
                </c:pt>
                <c:pt idx="3">
                  <c:v>228</c:v>
                </c:pt>
                <c:pt idx="6">
                  <c:v>197</c:v>
                </c:pt>
                <c:pt idx="9">
                  <c:v>145</c:v>
                </c:pt>
                <c:pt idx="12">
                  <c:v>159</c:v>
                </c:pt>
              </c:numCache>
            </c:numRef>
          </c:val>
          <c:extLst>
            <c:ext xmlns:c16="http://schemas.microsoft.com/office/drawing/2014/chart" uri="{C3380CC4-5D6E-409C-BE32-E72D297353CC}">
              <c16:uniqueId val="{00000008-64DA-464B-8105-267DDCDFFE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9-64DA-464B-8105-267DDCDFFE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3767</c:v>
                </c:pt>
                <c:pt idx="3">
                  <c:v>4175</c:v>
                </c:pt>
                <c:pt idx="6">
                  <c:v>3864</c:v>
                </c:pt>
                <c:pt idx="9">
                  <c:v>3660</c:v>
                </c:pt>
                <c:pt idx="12">
                  <c:v>3384</c:v>
                </c:pt>
              </c:numCache>
            </c:numRef>
          </c:val>
          <c:extLst>
            <c:ext xmlns:c16="http://schemas.microsoft.com/office/drawing/2014/chart" uri="{C3380CC4-5D6E-409C-BE32-E72D297353CC}">
              <c16:uniqueId val="{0000000A-64DA-464B-8105-267DDCDFFE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894</c:v>
                </c:pt>
                <c:pt idx="2">
                  <c:v>#N/A</c:v>
                </c:pt>
                <c:pt idx="3">
                  <c:v>#N/A</c:v>
                </c:pt>
                <c:pt idx="4">
                  <c:v>1190</c:v>
                </c:pt>
                <c:pt idx="5">
                  <c:v>#N/A</c:v>
                </c:pt>
                <c:pt idx="6">
                  <c:v>#N/A</c:v>
                </c:pt>
                <c:pt idx="7">
                  <c:v>969</c:v>
                </c:pt>
                <c:pt idx="8">
                  <c:v>#N/A</c:v>
                </c:pt>
                <c:pt idx="9">
                  <c:v>#N/A</c:v>
                </c:pt>
                <c:pt idx="10">
                  <c:v>594</c:v>
                </c:pt>
                <c:pt idx="11">
                  <c:v>#N/A</c:v>
                </c:pt>
                <c:pt idx="12">
                  <c:v>#N/A</c:v>
                </c:pt>
                <c:pt idx="13">
                  <c:v>311</c:v>
                </c:pt>
                <c:pt idx="14">
                  <c:v>#N/A</c:v>
                </c:pt>
              </c:numCache>
            </c:numRef>
          </c:val>
          <c:smooth val="0"/>
          <c:extLst>
            <c:ext xmlns:c16="http://schemas.microsoft.com/office/drawing/2014/chart" uri="{C3380CC4-5D6E-409C-BE32-E72D297353CC}">
              <c16:uniqueId val="{0000000B-64DA-464B-8105-267DDCDFFE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395</c:v>
                </c:pt>
                <c:pt idx="1">
                  <c:v>265</c:v>
                </c:pt>
                <c:pt idx="2">
                  <c:v>267</c:v>
                </c:pt>
              </c:numCache>
            </c:numRef>
          </c:val>
          <c:extLst>
            <c:ext xmlns:c16="http://schemas.microsoft.com/office/drawing/2014/chart" uri="{C3380CC4-5D6E-409C-BE32-E72D297353CC}">
              <c16:uniqueId val="{00000000-BBD0-4C80-8E4D-74D15155A0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c:v>
                </c:pt>
                <c:pt idx="1">
                  <c:v>100</c:v>
                </c:pt>
                <c:pt idx="2">
                  <c:v>2</c:v>
                </c:pt>
              </c:numCache>
            </c:numRef>
          </c:val>
          <c:extLst>
            <c:ext xmlns:c16="http://schemas.microsoft.com/office/drawing/2014/chart" uri="{C3380CC4-5D6E-409C-BE32-E72D297353CC}">
              <c16:uniqueId val="{00000001-BBD0-4C80-8E4D-74D15155A0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296</c:v>
                </c:pt>
                <c:pt idx="1">
                  <c:v>437</c:v>
                </c:pt>
                <c:pt idx="2">
                  <c:v>543</c:v>
                </c:pt>
              </c:numCache>
            </c:numRef>
          </c:val>
          <c:extLst>
            <c:ext xmlns:c16="http://schemas.microsoft.com/office/drawing/2014/chart" uri="{C3380CC4-5D6E-409C-BE32-E72D297353CC}">
              <c16:uniqueId val="{00000002-BBD0-4C80-8E4D-74D15155A0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元利償還金等：</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年度にかけて行われた大潟小中学校建設事業に係る地方債</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について平成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償還開始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となったこと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となっている。今後、認定こども園等建設事業の償還開始等に伴い増加し、償還のピークが令和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年度になると見込まれる。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年度は水道事業特別会計において、ろ過池更正事業の実施に伴い、公営企業債の元利償還金に対する繰入金が皆</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増となったため大幅に増加して</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算入公債費等：</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大潟小中学校建設事業に伴う元金償還開始等の影響で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年度から増加傾向にあったが、今年度は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同額であった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。今後も大規模建設事業の財源として地方債を発行する際は、交付税算入率の高い地方債を活用していく。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今後も繰上償還の実施や徹底した歳出削減等により、実質公債比率の上昇抑制に努める。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本村では、満期一括償還の地方債を発行していないため、減債基金残高と減債基金積立相当額に該当する数値はありません。</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一般会計等に係る地方債の現在高が大きな割合を占めて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繰上償還事業を実施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しているため、一般会計等に係る地方債の現在高は減少傾向にある。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年度においても繰上償還を実施し、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将来負担額の引き下げを図っている。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今後も、老朽化した公共施設の大規模建設事業の財源として地方債の新規発行要素があるため、繰上償還を積極的に行い、将来負担額の抑制に努める。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充当可能基金はほぼ横ばい傾向となっている。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計画的な基金の積み増しを行い、充当可能財源等の確保に努める。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繰上償還事業の実施により減債基金が前年度比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百万円の減となったものの、大潟村ふるさと応援基金が前年度比で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認定こども園等建設事業等の大規模建設事業の財源として借り入れた地方債の償還のピークが令和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年度であると見込まれる。また、令和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年度からは大規模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な国営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かんがい排水事業が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実施され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ることから、今後は可能な限り基金の積み増しを行い、充当可能財源等の確保に努める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・かんがい排水施設整備基金は、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かんがい排水事業に伴う負担金の支払い及び償還金に必要な資金として設置している。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・ふるさと応援基金は、ふるさと応援寄附金（ふるさと納税）を原資に、まちづくりのために必要な資金として設置している。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低炭素社会推進基金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太陽光発電事業者の出資配当金を原資に、環境に配慮した低炭素社会の推進に係る事業のための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として設置している。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前年度の一般会計の剰余金を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月補正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で増額補正し積み立てている。令和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年度については、かんがい排水施設整備金に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百万円、ふるさと応援基金はふるさと応援寄附金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た一方、道路維持管理基金では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百万円、観光振興基金では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百万円をそれぞれの事業に充当するために取り崩しており、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年度より大規模な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かんがい排水事業が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されており、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年度の負担金支払い開始に向けて、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かんがい排水施設整備基金を優先的に積み増していく予定である。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当初予算時に財源確保のために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月補正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積み立てを行ったことから、令和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特定目的基金であるかんがい排水施設整備基金や減債基金を優先的に積み増し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割を下回ることのないように運用していく。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例年、当初予算において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百万円の積立金を予算措置している。令和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年度は繰上償還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年度末の減債基金の現在高は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基金の積立については、かんがい排水施設整備基金を最優先としながらも、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計画的に繰上償還を実施ししていく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減債基金も優先順位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高いものとして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農業が主要産業で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、大規模農家数が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、農家所得が高いこと等により、類似団体平均を上回っている。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ほぼ横ばいで推移している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が、人口、世帯数等の減による基準財政需要額の減が基準財政収入額の減と比較して大きいことによ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年度以降微増している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村税の徴収率については例年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％を超える高い率で推移しており、引き続きこの水準を維持し、自主財源の確保を図る。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今後も計画的な繰上償還の実施や、事務事業の見直し等により経常経費の削減、行政の効率化に取り組む。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15015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133246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133246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地方税収入について、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酷暑による米の不作で農家所得が減少し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ていたが、令和元年度は米の収量が回復し、農家所得も増加したため増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となった。地方交付税については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特別交付税の内、ホストタウン関係の算定額が増となったこと等により増となった。また、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減収補填債特例分</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分子となる経常経費充当一般財源</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は、ふるさと応援寄附金の増に伴った返礼品等に係る物件費の増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やろ過池更正事業の実施に伴う水道事業特別会計への繰出金の皆増により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若干の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増となってい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分母の増加割合が大きかったため、</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年度には国</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営かんがい排水事業に係る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負担金の財源として多額の地方債を発行する見込みであり、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繰上償還や新規地方債の発行抑制により公債費</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の縮減に努めるとともに、事務事業の見直しにより経常経費の削減を図る。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163467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01828"/>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163467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1217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108313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01217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72934</xdr:rowOff>
    </xdr:from>
    <xdr:to>
      <xdr:col>11</xdr:col>
      <xdr:colOff>31750</xdr:colOff>
      <xdr:row>64</xdr:row>
      <xdr:rowOff>108313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7428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121755</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112667</xdr:rowOff>
    </xdr:from>
    <xdr:to>
      <xdr:col>19</xdr:col>
      <xdr:colOff>184150</xdr:colOff>
      <xdr:row>65</xdr:row>
      <xdr:rowOff>42817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27594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7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57513</xdr:rowOff>
    </xdr:from>
    <xdr:to>
      <xdr:col>11</xdr:col>
      <xdr:colOff>82550</xdr:colOff>
      <xdr:row>64</xdr:row>
      <xdr:rowOff>159113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143890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22134</xdr:rowOff>
    </xdr:from>
    <xdr:to>
      <xdr:col>7</xdr:col>
      <xdr:colOff>31750</xdr:colOff>
      <xdr:row>63</xdr:row>
      <xdr:rowOff>123734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108511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と同程度であ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主に物件費が増加傾向にあり、これは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、温泉保養センターやケアハウス、村民センター等、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多くの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村営施設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指定管理委託して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令和元年度以降は、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ふるさと応援寄附金の返礼品に係る経費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も多額となって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事業の見直し等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進め、物件費についても一層の経常経費の抑制に努めて行政の効率化に取り組み、歳出の削減を図る。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31486</xdr:rowOff>
    </xdr:from>
    <xdr:to>
      <xdr:col>23</xdr:col>
      <xdr:colOff>133350</xdr:colOff>
      <xdr:row>81</xdr:row>
      <xdr:rowOff>48250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1893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163872</xdr:rowOff>
    </xdr:from>
    <xdr:to>
      <xdr:col>19</xdr:col>
      <xdr:colOff>133350</xdr:colOff>
      <xdr:row>81</xdr:row>
      <xdr:rowOff>31486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79872"/>
          <a:ext cx="889000" cy="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138413</xdr:rowOff>
    </xdr:from>
    <xdr:to>
      <xdr:col>15</xdr:col>
      <xdr:colOff>82550</xdr:colOff>
      <xdr:row>80</xdr:row>
      <xdr:rowOff>163872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54413"/>
          <a:ext cx="889000" cy="2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129001</xdr:rowOff>
    </xdr:from>
    <xdr:to>
      <xdr:col>11</xdr:col>
      <xdr:colOff>31750</xdr:colOff>
      <xdr:row>80</xdr:row>
      <xdr:rowOff>138413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45001"/>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168900</xdr:rowOff>
    </xdr:from>
    <xdr:to>
      <xdr:col>23</xdr:col>
      <xdr:colOff>184150</xdr:colOff>
      <xdr:row>81</xdr:row>
      <xdr:rowOff>99050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140977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8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152136</xdr:rowOff>
    </xdr:from>
    <xdr:to>
      <xdr:col>19</xdr:col>
      <xdr:colOff>184150</xdr:colOff>
      <xdr:row>81</xdr:row>
      <xdr:rowOff>82286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67063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54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113072</xdr:rowOff>
    </xdr:from>
    <xdr:to>
      <xdr:col>15</xdr:col>
      <xdr:colOff>133350</xdr:colOff>
      <xdr:row>81</xdr:row>
      <xdr:rowOff>43222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9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87613</xdr:rowOff>
    </xdr:from>
    <xdr:to>
      <xdr:col>11</xdr:col>
      <xdr:colOff>82550</xdr:colOff>
      <xdr:row>81</xdr:row>
      <xdr:rowOff>17763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27940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78201</xdr:rowOff>
    </xdr:from>
    <xdr:to>
      <xdr:col>7</xdr:col>
      <xdr:colOff>31750</xdr:colOff>
      <xdr:row>81</xdr:row>
      <xdr:rowOff>8351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18528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6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類似団体平均と同程度の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職員の構成上、管理職の人数が少ない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こと等によるものである。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定年退職者が多かったことにより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職員年齢層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が低下したため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地域の民間企業の平均給与の状況等を踏まえ、今後も給与の適正化に努める。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143827</xdr:rowOff>
    </xdr:from>
    <xdr:to>
      <xdr:col>81</xdr:col>
      <xdr:colOff>44450</xdr:colOff>
      <xdr:row>87</xdr:row>
      <xdr:rowOff>68898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8852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87</xdr:row>
      <xdr:rowOff>44768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005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86</xdr:row>
      <xdr:rowOff>155893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9456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93027</xdr:rowOff>
    </xdr:from>
    <xdr:to>
      <xdr:col>81</xdr:col>
      <xdr:colOff>95250</xdr:colOff>
      <xdr:row>87</xdr:row>
      <xdr:rowOff>23177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109554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39388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職員数については大潟村職員定数条例に基づき、定数（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名）で推移しており、類似団体平均を下回っている。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居住地域が多数点在している団体と比べると、居住区が村の中心部にコンパクトに集約されているため、少ない職員数でも行政サービスの提供ができ、さらに組織改編を行いながら効率的な事務執行に努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引き続き住民サービスの向上も勘案しながら今後もより適切な定員管理に努める。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24549</xdr:rowOff>
    </xdr:from>
    <xdr:to>
      <xdr:col>81</xdr:col>
      <xdr:colOff>44450</xdr:colOff>
      <xdr:row>61</xdr:row>
      <xdr:rowOff>34925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82999"/>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24549</xdr:rowOff>
    </xdr:from>
    <xdr:to>
      <xdr:col>77</xdr:col>
      <xdr:colOff>44450</xdr:colOff>
      <xdr:row>61</xdr:row>
      <xdr:rowOff>29858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8299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26721</xdr:rowOff>
    </xdr:from>
    <xdr:to>
      <xdr:col>72</xdr:col>
      <xdr:colOff>203200</xdr:colOff>
      <xdr:row>61</xdr:row>
      <xdr:rowOff>29858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85171"/>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26721</xdr:rowOff>
    </xdr:from>
    <xdr:to>
      <xdr:col>68</xdr:col>
      <xdr:colOff>152400</xdr:colOff>
      <xdr:row>61</xdr:row>
      <xdr:rowOff>41440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85171"/>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145199</xdr:rowOff>
    </xdr:from>
    <xdr:to>
      <xdr:col>77</xdr:col>
      <xdr:colOff>95250</xdr:colOff>
      <xdr:row>61</xdr:row>
      <xdr:rowOff>75349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85526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0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150508</xdr:rowOff>
    </xdr:from>
    <xdr:to>
      <xdr:col>73</xdr:col>
      <xdr:colOff>44450</xdr:colOff>
      <xdr:row>61</xdr:row>
      <xdr:rowOff>80658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90835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147371</xdr:rowOff>
    </xdr:from>
    <xdr:to>
      <xdr:col>68</xdr:col>
      <xdr:colOff>203200</xdr:colOff>
      <xdr:row>61</xdr:row>
      <xdr:rowOff>77521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87698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162090</xdr:rowOff>
    </xdr:from>
    <xdr:to>
      <xdr:col>64</xdr:col>
      <xdr:colOff>152400</xdr:colOff>
      <xdr:row>61</xdr:row>
      <xdr:rowOff>92240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102417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1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で、類似団体平均を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おり、前年度比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大潟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小中学校校舎建て替えに伴う地方債の償還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開始に伴い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年度までは比率が上昇しているが、新規地方債の発行を償還額以下に抑制してきた効果で、令和元年度は緩やかに比率が減少している。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令和２年度は水道事業特別会計において、ろ過池更正事業の実施に伴い、公営企業債の元利償還金に対する繰入金が皆増となったことが、実質公債費比率が増加した主な要因である。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今後は、認定こども園の建設事業</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等の償還開始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による比率の上昇が懸念されるが、地方債に大きく依存することのない財政運営を行うとともに、繰上償還の実施などに努め、より一層の財政健全化を図る。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423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65617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4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65617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で、類似団体平均を上回っているものの、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年度の繰上償還の実施に伴い、地方債現在高が減少したことが主な要因である。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年度から着工が予定されている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かんがい排水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事業に係る基金を計画的に積み立てていくこととしており、短期的には将来負担比率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上昇は抑えられると見込んでいる。長期的には同事業が完了する令和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負担金の財源として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多額の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発行する見込みであり、比率の上昇が懸念される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引き続き繰上償還や計画的な基金の積み増しなどを行い比率の抑制に努める。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10725</xdr:rowOff>
    </xdr:from>
    <xdr:to>
      <xdr:col>81</xdr:col>
      <xdr:colOff>44450</xdr:colOff>
      <xdr:row>16</xdr:row>
      <xdr:rowOff>43039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82475"/>
          <a:ext cx="838200" cy="20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43039</xdr:rowOff>
    </xdr:from>
    <xdr:to>
      <xdr:col>77</xdr:col>
      <xdr:colOff>44450</xdr:colOff>
      <xdr:row>17</xdr:row>
      <xdr:rowOff>135678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86239"/>
          <a:ext cx="889000" cy="2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135678</xdr:rowOff>
    </xdr:from>
    <xdr:to>
      <xdr:col>72</xdr:col>
      <xdr:colOff>203200</xdr:colOff>
      <xdr:row>18</xdr:row>
      <xdr:rowOff>99625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050328"/>
          <a:ext cx="889000" cy="1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63288</xdr:rowOff>
    </xdr:from>
    <xdr:to>
      <xdr:col>68</xdr:col>
      <xdr:colOff>152400</xdr:colOff>
      <xdr:row>18</xdr:row>
      <xdr:rowOff>99625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977938"/>
          <a:ext cx="889000" cy="20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131375</xdr:rowOff>
    </xdr:from>
    <xdr:to>
      <xdr:col>81</xdr:col>
      <xdr:colOff>95250</xdr:colOff>
      <xdr:row>15</xdr:row>
      <xdr:rowOff>61525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103452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0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163689</xdr:rowOff>
    </xdr:from>
    <xdr:to>
      <xdr:col>77</xdr:col>
      <xdr:colOff>95250</xdr:colOff>
      <xdr:row>16</xdr:row>
      <xdr:rowOff>93839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78616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2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84878</xdr:rowOff>
    </xdr:from>
    <xdr:to>
      <xdr:col>73</xdr:col>
      <xdr:colOff>44450</xdr:colOff>
      <xdr:row>18</xdr:row>
      <xdr:rowOff>15028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171255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48825</xdr:rowOff>
    </xdr:from>
    <xdr:to>
      <xdr:col>68</xdr:col>
      <xdr:colOff>203200</xdr:colOff>
      <xdr:row>18</xdr:row>
      <xdr:rowOff>150425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1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135202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12488</xdr:rowOff>
    </xdr:from>
    <xdr:to>
      <xdr:col>64</xdr:col>
      <xdr:colOff>152400</xdr:colOff>
      <xdr:row>17</xdr:row>
      <xdr:rowOff>114088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98865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前年度と比べて、定年退職者が多かったことにより職員年齢層が低下した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、構成比は類似団体平均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今後も、定員管理に努めながら、住民サービスを低下させることなく、効率的な行政運営を行っていく。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3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、類似団体平均を大幅に上回っ</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。類似団体と比較し高い水準にあるのは、温泉保養センターやケアハウス、村民センター等、村営施設の多くを指定管理しており、委託料が多額となっていることが要因である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また、ふるさと応援寄附金が増加したことに伴</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返礼品に要する経費が増加し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ふるさと応援基金繰入金を財源として充当したことから、経常経費充当一般財源が減額となったため、前年度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現在、施設管理に係る職員の報酬の割合は低く抑えられており、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今後は、事務内容の見直しを行うとともに、引き続き指定管理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者</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制度を有効活用しながら経費節減に努める。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3274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19</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359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235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19</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033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32766</xdr:rowOff>
    </xdr:from>
    <xdr:to>
      <xdr:col>78</xdr:col>
      <xdr:colOff>120650</xdr:colOff>
      <xdr:row>19</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126492</xdr:rowOff>
    </xdr:from>
    <xdr:to>
      <xdr:col>69</xdr:col>
      <xdr:colOff>142875</xdr:colOff>
      <xdr:row>19</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41419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扶助費は前年度とほぼ同額であったが、経常一般財源が増となっているため相対的に前年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構成比は全国平均、県平均、類似団体平均のいずれも下回っている。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生活保護費がないことや、医療扶助費が低く抑えられていることが要因として考えられる。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今後は高齢化に伴い扶助費の増加が見込まれるため、保健事業や予防事業を実施し、扶助費の抑制に努める。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04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全国平均、県平均、類似団体平均のいずれも下回っている。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は主に水道事業等の特別会計への繰出金である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年度は水道事業特別会計においてろ過池更正事業の実施に伴い、繰出金が皆増となったことから、前年度より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ポイントの増となったが、水道事業特別会計を含む各特別会計はいずれも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比較的良好な経営状況であるために、繰出金の割合は低く抑えられている。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今後も一般会計同様特別会計についても健全な運営を行い、繰出金が多額にならないように努める。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123190</xdr:rowOff>
    </xdr:from>
    <xdr:to>
      <xdr:col>82</xdr:col>
      <xdr:colOff>107950</xdr:colOff>
      <xdr:row>55</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814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123190</xdr:rowOff>
    </xdr:from>
    <xdr:to>
      <xdr:col>78</xdr:col>
      <xdr:colOff>69850</xdr:colOff>
      <xdr:row>54</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81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08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72390</xdr:rowOff>
    </xdr:from>
    <xdr:to>
      <xdr:col>78</xdr:col>
      <xdr:colOff>120650</xdr:colOff>
      <xdr:row>55</xdr:row>
      <xdr:rowOff>2540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12717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9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140970</xdr:rowOff>
    </xdr:from>
    <xdr:to>
      <xdr:col>65</xdr:col>
      <xdr:colOff>53975</xdr:colOff>
      <xdr:row>55</xdr:row>
      <xdr:rowOff>71120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81297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ふるさと応援基金繰入金を財源として充当したことから、経常経費充当一般財源が減額となり、前年度と比較して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いる。それでも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基幹産業である農業分野への補助金が多額であることが要因と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今後は事業内容等を精査するなど補助金の見直しを行い、効率的な財政運営を行っていく。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117856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7293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117856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596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596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38</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651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繰上償還を実施しているため公債費は低く抑えられており、全国平均、県平均、類似団体平均のいずれも下回っているものの、大潟小中学校建設事業、認定こども園等建設事業等の大規模建設事業を実施した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年度以降は構成比が増加傾向となっている。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今後は新規建設事業に係る地方債の発行を抑制し、公債費増加の抑制を図っていく。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000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46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これは補助費の経常収支比率が大きく減少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水道事業特別会計などの各特別会計はおおむね良好な運営であることから繰出金は低く抑えられている。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今後とも財政の効率化を図り、より一層の経費節減に努める。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86179</xdr:rowOff>
    </xdr:from>
    <xdr:to>
      <xdr:col>82</xdr:col>
      <xdr:colOff>107950</xdr:colOff>
      <xdr:row>78</xdr:row>
      <xdr:rowOff>22498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87829"/>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105773</xdr:rowOff>
    </xdr:from>
    <xdr:to>
      <xdr:col>78</xdr:col>
      <xdr:colOff>69850</xdr:colOff>
      <xdr:row>78</xdr:row>
      <xdr:rowOff>22498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07423"/>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105773</xdr:rowOff>
    </xdr:from>
    <xdr:to>
      <xdr:col>73</xdr:col>
      <xdr:colOff>180975</xdr:colOff>
      <xdr:row>78</xdr:row>
      <xdr:rowOff>2902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074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11068</xdr:rowOff>
    </xdr:from>
    <xdr:to>
      <xdr:col>69</xdr:col>
      <xdr:colOff>92075</xdr:colOff>
      <xdr:row>78</xdr:row>
      <xdr:rowOff>2902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1271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7456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143148</xdr:rowOff>
    </xdr:from>
    <xdr:to>
      <xdr:col>78</xdr:col>
      <xdr:colOff>120650</xdr:colOff>
      <xdr:row>78</xdr:row>
      <xdr:rowOff>73298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58075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54973</xdr:rowOff>
    </xdr:from>
    <xdr:to>
      <xdr:col>74</xdr:col>
      <xdr:colOff>31750</xdr:colOff>
      <xdr:row>77</xdr:row>
      <xdr:rowOff>156573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141350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123552</xdr:rowOff>
    </xdr:from>
    <xdr:to>
      <xdr:col>69</xdr:col>
      <xdr:colOff>142875</xdr:colOff>
      <xdr:row>78</xdr:row>
      <xdr:rowOff>53702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38479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131718</xdr:rowOff>
    </xdr:from>
    <xdr:to>
      <xdr:col>65</xdr:col>
      <xdr:colOff>53975</xdr:colOff>
      <xdr:row>77</xdr:row>
      <xdr:rowOff>61868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46645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164399</xdr:rowOff>
    </xdr:from>
    <xdr:to>
      <xdr:col>29</xdr:col>
      <xdr:colOff>127000</xdr:colOff>
      <xdr:row>18</xdr:row>
      <xdr:rowOff>6400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26674"/>
          <a:ext cx="647700" cy="1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164399</xdr:rowOff>
    </xdr:from>
    <xdr:to>
      <xdr:col>26</xdr:col>
      <xdr:colOff>50800</xdr:colOff>
      <xdr:row>17</xdr:row>
      <xdr:rowOff>170710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6674"/>
          <a:ext cx="698500" cy="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161814</xdr:rowOff>
    </xdr:from>
    <xdr:to>
      <xdr:col>22</xdr:col>
      <xdr:colOff>114300</xdr:colOff>
      <xdr:row>17</xdr:row>
      <xdr:rowOff>170710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24089"/>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161814</xdr:rowOff>
    </xdr:from>
    <xdr:to>
      <xdr:col>18</xdr:col>
      <xdr:colOff>177800</xdr:colOff>
      <xdr:row>17</xdr:row>
      <xdr:rowOff>168969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4089"/>
          <a:ext cx="6985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127050</xdr:rowOff>
    </xdr:from>
    <xdr:to>
      <xdr:col>29</xdr:col>
      <xdr:colOff>177800</xdr:colOff>
      <xdr:row>18</xdr:row>
      <xdr:rowOff>57200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9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99127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113599</xdr:rowOff>
    </xdr:from>
    <xdr:to>
      <xdr:col>26</xdr:col>
      <xdr:colOff>101600</xdr:colOff>
      <xdr:row>18</xdr:row>
      <xdr:rowOff>43749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28526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119910</xdr:rowOff>
    </xdr:from>
    <xdr:to>
      <xdr:col>22</xdr:col>
      <xdr:colOff>165100</xdr:colOff>
      <xdr:row>18</xdr:row>
      <xdr:rowOff>50060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34837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111014</xdr:rowOff>
    </xdr:from>
    <xdr:to>
      <xdr:col>19</xdr:col>
      <xdr:colOff>38100</xdr:colOff>
      <xdr:row>18</xdr:row>
      <xdr:rowOff>41164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25941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118169</xdr:rowOff>
    </xdr:from>
    <xdr:to>
      <xdr:col>15</xdr:col>
      <xdr:colOff>101600</xdr:colOff>
      <xdr:row>18</xdr:row>
      <xdr:rowOff>48319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33096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106014</xdr:rowOff>
    </xdr:from>
    <xdr:to>
      <xdr:col>29</xdr:col>
      <xdr:colOff>127000</xdr:colOff>
      <xdr:row>35</xdr:row>
      <xdr:rowOff>187914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16364"/>
          <a:ext cx="647700" cy="8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187914</xdr:rowOff>
    </xdr:from>
    <xdr:to>
      <xdr:col>26</xdr:col>
      <xdr:colOff>50800</xdr:colOff>
      <xdr:row>35</xdr:row>
      <xdr:rowOff>189644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98264"/>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170792</xdr:rowOff>
    </xdr:from>
    <xdr:to>
      <xdr:col>22</xdr:col>
      <xdr:colOff>114300</xdr:colOff>
      <xdr:row>35</xdr:row>
      <xdr:rowOff>189644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81142"/>
          <a:ext cx="6985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152070</xdr:rowOff>
    </xdr:from>
    <xdr:to>
      <xdr:col>18</xdr:col>
      <xdr:colOff>177800</xdr:colOff>
      <xdr:row>35</xdr:row>
      <xdr:rowOff>170792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62420"/>
          <a:ext cx="698500" cy="1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55214</xdr:rowOff>
    </xdr:from>
    <xdr:to>
      <xdr:col>29</xdr:col>
      <xdr:colOff>177800</xdr:colOff>
      <xdr:row>35</xdr:row>
      <xdr:rowOff>156814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65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243191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137114</xdr:rowOff>
    </xdr:from>
    <xdr:to>
      <xdr:col>26</xdr:col>
      <xdr:colOff>101600</xdr:colOff>
      <xdr:row>35</xdr:row>
      <xdr:rowOff>238714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4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248891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1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138844</xdr:rowOff>
    </xdr:from>
    <xdr:to>
      <xdr:col>22</xdr:col>
      <xdr:colOff>165100</xdr:colOff>
      <xdr:row>35</xdr:row>
      <xdr:rowOff>240444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4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250621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1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119992</xdr:rowOff>
    </xdr:from>
    <xdr:to>
      <xdr:col>19</xdr:col>
      <xdr:colOff>38100</xdr:colOff>
      <xdr:row>35</xdr:row>
      <xdr:rowOff>221592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3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231769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9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101270</xdr:rowOff>
    </xdr:from>
    <xdr:to>
      <xdr:col>15</xdr:col>
      <xdr:colOff>101600</xdr:colOff>
      <xdr:row>35</xdr:row>
      <xdr:rowOff>202870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1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213047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12701</xdr:rowOff>
    </xdr:from>
    <xdr:to>
      <xdr:col>24</xdr:col>
      <xdr:colOff>63500</xdr:colOff>
      <xdr:row>37</xdr:row>
      <xdr:rowOff>19174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56351"/>
          <a:ext cx="8382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169201</xdr:rowOff>
    </xdr:from>
    <xdr:to>
      <xdr:col>19</xdr:col>
      <xdr:colOff>177800</xdr:colOff>
      <xdr:row>37</xdr:row>
      <xdr:rowOff>12701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4140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160339</xdr:rowOff>
    </xdr:from>
    <xdr:to>
      <xdr:col>15</xdr:col>
      <xdr:colOff>50800</xdr:colOff>
      <xdr:row>36</xdr:row>
      <xdr:rowOff>169201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32539"/>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160339</xdr:rowOff>
    </xdr:from>
    <xdr:to>
      <xdr:col>10</xdr:col>
      <xdr:colOff>114300</xdr:colOff>
      <xdr:row>37</xdr:row>
      <xdr:rowOff>11636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2539"/>
          <a:ext cx="8890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139824</xdr:rowOff>
    </xdr:from>
    <xdr:to>
      <xdr:col>24</xdr:col>
      <xdr:colOff>114300</xdr:colOff>
      <xdr:row>37</xdr:row>
      <xdr:rowOff>69974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118251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133351</xdr:rowOff>
    </xdr:from>
    <xdr:to>
      <xdr:col>20</xdr:col>
      <xdr:colOff>38100</xdr:colOff>
      <xdr:row>37</xdr:row>
      <xdr:rowOff>63501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54628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118401</xdr:rowOff>
    </xdr:from>
    <xdr:to>
      <xdr:col>15</xdr:col>
      <xdr:colOff>101600</xdr:colOff>
      <xdr:row>37</xdr:row>
      <xdr:rowOff>48551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65078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109539</xdr:rowOff>
    </xdr:from>
    <xdr:to>
      <xdr:col>10</xdr:col>
      <xdr:colOff>165100</xdr:colOff>
      <xdr:row>37</xdr:row>
      <xdr:rowOff>39689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56216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132286</xdr:rowOff>
    </xdr:from>
    <xdr:to>
      <xdr:col>6</xdr:col>
      <xdr:colOff>38100</xdr:colOff>
      <xdr:row>37</xdr:row>
      <xdr:rowOff>62436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78963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30397</xdr:rowOff>
    </xdr:from>
    <xdr:to>
      <xdr:col>24</xdr:col>
      <xdr:colOff>63500</xdr:colOff>
      <xdr:row>56</xdr:row>
      <xdr:rowOff>76067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31597"/>
          <a:ext cx="8382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76067</xdr:rowOff>
    </xdr:from>
    <xdr:to>
      <xdr:col>19</xdr:col>
      <xdr:colOff>177800</xdr:colOff>
      <xdr:row>56</xdr:row>
      <xdr:rowOff>129118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77267"/>
          <a:ext cx="889000" cy="5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129118</xdr:rowOff>
    </xdr:from>
    <xdr:to>
      <xdr:col>15</xdr:col>
      <xdr:colOff>50800</xdr:colOff>
      <xdr:row>57</xdr:row>
      <xdr:rowOff>16892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30318"/>
          <a:ext cx="889000" cy="5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16892</xdr:rowOff>
    </xdr:from>
    <xdr:to>
      <xdr:col>10</xdr:col>
      <xdr:colOff>114300</xdr:colOff>
      <xdr:row>57</xdr:row>
      <xdr:rowOff>29132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9542"/>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151047</xdr:rowOff>
    </xdr:from>
    <xdr:to>
      <xdr:col>24</xdr:col>
      <xdr:colOff>114300</xdr:colOff>
      <xdr:row>56</xdr:row>
      <xdr:rowOff>81197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2474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3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25267</xdr:rowOff>
    </xdr:from>
    <xdr:to>
      <xdr:col>20</xdr:col>
      <xdr:colOff>38100</xdr:colOff>
      <xdr:row>56</xdr:row>
      <xdr:rowOff>126867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143394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0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78318</xdr:rowOff>
    </xdr:from>
    <xdr:to>
      <xdr:col>15</xdr:col>
      <xdr:colOff>101600</xdr:colOff>
      <xdr:row>57</xdr:row>
      <xdr:rowOff>8468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24995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5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137542</xdr:rowOff>
    </xdr:from>
    <xdr:to>
      <xdr:col>10</xdr:col>
      <xdr:colOff>165100</xdr:colOff>
      <xdr:row>57</xdr:row>
      <xdr:rowOff>67692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58819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3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149782</xdr:rowOff>
    </xdr:from>
    <xdr:to>
      <xdr:col>6</xdr:col>
      <xdr:colOff>38100</xdr:colOff>
      <xdr:row>57</xdr:row>
      <xdr:rowOff>79932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71059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146585</xdr:rowOff>
    </xdr:from>
    <xdr:to>
      <xdr:col>24</xdr:col>
      <xdr:colOff>63500</xdr:colOff>
      <xdr:row>78</xdr:row>
      <xdr:rowOff>166419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19685"/>
          <a:ext cx="8382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146585</xdr:rowOff>
    </xdr:from>
    <xdr:to>
      <xdr:col>19</xdr:col>
      <xdr:colOff>177800</xdr:colOff>
      <xdr:row>78</xdr:row>
      <xdr:rowOff>162671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196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146600</xdr:rowOff>
    </xdr:from>
    <xdr:to>
      <xdr:col>15</xdr:col>
      <xdr:colOff>50800</xdr:colOff>
      <xdr:row>78</xdr:row>
      <xdr:rowOff>162671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9700"/>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137021</xdr:rowOff>
    </xdr:from>
    <xdr:to>
      <xdr:col>10</xdr:col>
      <xdr:colOff>114300</xdr:colOff>
      <xdr:row>78</xdr:row>
      <xdr:rowOff>146600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0121"/>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115619</xdr:rowOff>
    </xdr:from>
    <xdr:to>
      <xdr:col>24</xdr:col>
      <xdr:colOff>114300</xdr:colOff>
      <xdr:row>79</xdr:row>
      <xdr:rowOff>45769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30546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95785</xdr:rowOff>
    </xdr:from>
    <xdr:to>
      <xdr:col>20</xdr:col>
      <xdr:colOff>38100</xdr:colOff>
      <xdr:row>79</xdr:row>
      <xdr:rowOff>25935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17062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111871</xdr:rowOff>
    </xdr:from>
    <xdr:to>
      <xdr:col>15</xdr:col>
      <xdr:colOff>101600</xdr:colOff>
      <xdr:row>79</xdr:row>
      <xdr:rowOff>42021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33148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95800</xdr:rowOff>
    </xdr:from>
    <xdr:to>
      <xdr:col>10</xdr:col>
      <xdr:colOff>165100</xdr:colOff>
      <xdr:row>79</xdr:row>
      <xdr:rowOff>25950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17077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6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86221</xdr:rowOff>
    </xdr:from>
    <xdr:to>
      <xdr:col>6</xdr:col>
      <xdr:colOff>38100</xdr:colOff>
      <xdr:row>79</xdr:row>
      <xdr:rowOff>16371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7498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5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125549</xdr:rowOff>
    </xdr:from>
    <xdr:to>
      <xdr:col>24</xdr:col>
      <xdr:colOff>63500</xdr:colOff>
      <xdr:row>96</xdr:row>
      <xdr:rowOff>127628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84749"/>
          <a:ext cx="8382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121847</xdr:rowOff>
    </xdr:from>
    <xdr:to>
      <xdr:col>19</xdr:col>
      <xdr:colOff>177800</xdr:colOff>
      <xdr:row>96</xdr:row>
      <xdr:rowOff>125549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81047"/>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111082</xdr:rowOff>
    </xdr:from>
    <xdr:to>
      <xdr:col>15</xdr:col>
      <xdr:colOff>50800</xdr:colOff>
      <xdr:row>96</xdr:row>
      <xdr:rowOff>121847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70282"/>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100674</xdr:rowOff>
    </xdr:from>
    <xdr:to>
      <xdr:col>10</xdr:col>
      <xdr:colOff>114300</xdr:colOff>
      <xdr:row>96</xdr:row>
      <xdr:rowOff>111082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59874"/>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76828</xdr:rowOff>
    </xdr:from>
    <xdr:to>
      <xdr:col>24</xdr:col>
      <xdr:colOff>114300</xdr:colOff>
      <xdr:row>97</xdr:row>
      <xdr:rowOff>6978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55255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74749</xdr:rowOff>
    </xdr:from>
    <xdr:to>
      <xdr:col>20</xdr:col>
      <xdr:colOff>38100</xdr:colOff>
      <xdr:row>97</xdr:row>
      <xdr:rowOff>4899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167476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2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71047</xdr:rowOff>
    </xdr:from>
    <xdr:to>
      <xdr:col>15</xdr:col>
      <xdr:colOff>101600</xdr:colOff>
      <xdr:row>97</xdr:row>
      <xdr:rowOff>1197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163774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2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60282</xdr:rowOff>
    </xdr:from>
    <xdr:to>
      <xdr:col>10</xdr:col>
      <xdr:colOff>165100</xdr:colOff>
      <xdr:row>96</xdr:row>
      <xdr:rowOff>161882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153009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49874</xdr:rowOff>
    </xdr:from>
    <xdr:to>
      <xdr:col>6</xdr:col>
      <xdr:colOff>38100</xdr:colOff>
      <xdr:row>96</xdr:row>
      <xdr:rowOff>151474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142601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76017</xdr:rowOff>
    </xdr:from>
    <xdr:to>
      <xdr:col>55</xdr:col>
      <xdr:colOff>0</xdr:colOff>
      <xdr:row>38</xdr:row>
      <xdr:rowOff>121686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48217"/>
          <a:ext cx="838200" cy="38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17765</xdr:rowOff>
    </xdr:from>
    <xdr:to>
      <xdr:col>50</xdr:col>
      <xdr:colOff>114300</xdr:colOff>
      <xdr:row>38</xdr:row>
      <xdr:rowOff>121686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61415"/>
          <a:ext cx="889000" cy="27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17765</xdr:rowOff>
    </xdr:from>
    <xdr:to>
      <xdr:col>45</xdr:col>
      <xdr:colOff>177800</xdr:colOff>
      <xdr:row>38</xdr:row>
      <xdr:rowOff>108789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61415"/>
          <a:ext cx="889000" cy="26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135738</xdr:rowOff>
    </xdr:from>
    <xdr:to>
      <xdr:col>41</xdr:col>
      <xdr:colOff>50800</xdr:colOff>
      <xdr:row>38</xdr:row>
      <xdr:rowOff>108789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79388"/>
          <a:ext cx="889000" cy="1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25217</xdr:rowOff>
    </xdr:from>
    <xdr:to>
      <xdr:col>55</xdr:col>
      <xdr:colOff>50800</xdr:colOff>
      <xdr:row>36</xdr:row>
      <xdr:rowOff>126817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48094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70886</xdr:rowOff>
    </xdr:from>
    <xdr:to>
      <xdr:col>50</xdr:col>
      <xdr:colOff>165100</xdr:colOff>
      <xdr:row>39</xdr:row>
      <xdr:rowOff>1036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17563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6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138415</xdr:rowOff>
    </xdr:from>
    <xdr:to>
      <xdr:col>46</xdr:col>
      <xdr:colOff>38100</xdr:colOff>
      <xdr:row>37</xdr:row>
      <xdr:rowOff>68565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85092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08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57989</xdr:rowOff>
    </xdr:from>
    <xdr:to>
      <xdr:col>41</xdr:col>
      <xdr:colOff>101600</xdr:colOff>
      <xdr:row>38</xdr:row>
      <xdr:rowOff>159589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4666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4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84938</xdr:rowOff>
    </xdr:from>
    <xdr:to>
      <xdr:col>36</xdr:col>
      <xdr:colOff>165100</xdr:colOff>
      <xdr:row>38</xdr:row>
      <xdr:rowOff>15088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31615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20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13943</xdr:rowOff>
    </xdr:from>
    <xdr:to>
      <xdr:col>55</xdr:col>
      <xdr:colOff>0</xdr:colOff>
      <xdr:row>59</xdr:row>
      <xdr:rowOff>32564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129493"/>
          <a:ext cx="838200" cy="1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12663</xdr:rowOff>
    </xdr:from>
    <xdr:to>
      <xdr:col>50</xdr:col>
      <xdr:colOff>114300</xdr:colOff>
      <xdr:row>59</xdr:row>
      <xdr:rowOff>32564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128213"/>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95254</xdr:rowOff>
    </xdr:from>
    <xdr:to>
      <xdr:col>45</xdr:col>
      <xdr:colOff>177800</xdr:colOff>
      <xdr:row>59</xdr:row>
      <xdr:rowOff>12663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39354"/>
          <a:ext cx="8890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95254</xdr:rowOff>
    </xdr:from>
    <xdr:to>
      <xdr:col>41</xdr:col>
      <xdr:colOff>50800</xdr:colOff>
      <xdr:row>59</xdr:row>
      <xdr:rowOff>25836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39354"/>
          <a:ext cx="8890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134593</xdr:rowOff>
    </xdr:from>
    <xdr:to>
      <xdr:col>55</xdr:col>
      <xdr:colOff>50800</xdr:colOff>
      <xdr:row>59</xdr:row>
      <xdr:rowOff>64743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49520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153214</xdr:rowOff>
    </xdr:from>
    <xdr:to>
      <xdr:col>50</xdr:col>
      <xdr:colOff>165100</xdr:colOff>
      <xdr:row>59</xdr:row>
      <xdr:rowOff>83364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74491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133313</xdr:rowOff>
    </xdr:from>
    <xdr:to>
      <xdr:col>46</xdr:col>
      <xdr:colOff>38100</xdr:colOff>
      <xdr:row>59</xdr:row>
      <xdr:rowOff>63463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54590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1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44454</xdr:rowOff>
    </xdr:from>
    <xdr:to>
      <xdr:col>41</xdr:col>
      <xdr:colOff>101600</xdr:colOff>
      <xdr:row>58</xdr:row>
      <xdr:rowOff>146054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162581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6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146486</xdr:rowOff>
    </xdr:from>
    <xdr:to>
      <xdr:col>36</xdr:col>
      <xdr:colOff>165100</xdr:colOff>
      <xdr:row>59</xdr:row>
      <xdr:rowOff>76636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67763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8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44145</xdr:rowOff>
    </xdr:from>
    <xdr:to>
      <xdr:col>55</xdr:col>
      <xdr:colOff>0</xdr:colOff>
      <xdr:row>79</xdr:row>
      <xdr:rowOff>44413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8695"/>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44145</xdr:rowOff>
    </xdr:from>
    <xdr:to>
      <xdr:col>50</xdr:col>
      <xdr:colOff>114300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88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43038</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87588"/>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41111</xdr:rowOff>
    </xdr:from>
    <xdr:to>
      <xdr:col>41</xdr:col>
      <xdr:colOff>50800</xdr:colOff>
      <xdr:row>79</xdr:row>
      <xdr:rowOff>43038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8566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165063</xdr:rowOff>
    </xdr:from>
    <xdr:to>
      <xdr:col>55</xdr:col>
      <xdr:colOff>50800</xdr:colOff>
      <xdr:row>79</xdr:row>
      <xdr:rowOff>95213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313932"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164795</xdr:rowOff>
    </xdr:from>
    <xdr:to>
      <xdr:col>50</xdr:col>
      <xdr:colOff>165100</xdr:colOff>
      <xdr:row>79</xdr:row>
      <xdr:rowOff>94945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86072</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3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163688</xdr:rowOff>
    </xdr:from>
    <xdr:to>
      <xdr:col>41</xdr:col>
      <xdr:colOff>101600</xdr:colOff>
      <xdr:row>79</xdr:row>
      <xdr:rowOff>93838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84965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2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161761</xdr:rowOff>
    </xdr:from>
    <xdr:to>
      <xdr:col>36</xdr:col>
      <xdr:colOff>165100</xdr:colOff>
      <xdr:row>79</xdr:row>
      <xdr:rowOff>91911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83038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109207</xdr:rowOff>
    </xdr:from>
    <xdr:to>
      <xdr:col>55</xdr:col>
      <xdr:colOff>0</xdr:colOff>
      <xdr:row>98</xdr:row>
      <xdr:rowOff>125619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911307"/>
          <a:ext cx="8382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105615</xdr:rowOff>
    </xdr:from>
    <xdr:to>
      <xdr:col>50</xdr:col>
      <xdr:colOff>114300</xdr:colOff>
      <xdr:row>98</xdr:row>
      <xdr:rowOff>125619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907715"/>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xdr:rowOff>
    </xdr:from>
    <xdr:to>
      <xdr:col>45</xdr:col>
      <xdr:colOff>177800</xdr:colOff>
      <xdr:row>98</xdr:row>
      <xdr:rowOff>105615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02495"/>
          <a:ext cx="889000" cy="10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395</xdr:rowOff>
    </xdr:from>
    <xdr:to>
      <xdr:col>41</xdr:col>
      <xdr:colOff>50800</xdr:colOff>
      <xdr:row>98</xdr:row>
      <xdr:rowOff>124233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02495"/>
          <a:ext cx="889000" cy="1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58407</xdr:rowOff>
    </xdr:from>
    <xdr:to>
      <xdr:col>55</xdr:col>
      <xdr:colOff>50800</xdr:colOff>
      <xdr:row>98</xdr:row>
      <xdr:rowOff>160007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74819</xdr:rowOff>
    </xdr:from>
    <xdr:to>
      <xdr:col>50</xdr:col>
      <xdr:colOff>165100</xdr:colOff>
      <xdr:row>99</xdr:row>
      <xdr:rowOff>4969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167546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54815</xdr:rowOff>
    </xdr:from>
    <xdr:to>
      <xdr:col>46</xdr:col>
      <xdr:colOff>38100</xdr:colOff>
      <xdr:row>98</xdr:row>
      <xdr:rowOff>156415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147542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121045</xdr:rowOff>
    </xdr:from>
    <xdr:to>
      <xdr:col>41</xdr:col>
      <xdr:colOff>101600</xdr:colOff>
      <xdr:row>98</xdr:row>
      <xdr:rowOff>51195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67722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73433</xdr:rowOff>
    </xdr:from>
    <xdr:to>
      <xdr:col>36</xdr:col>
      <xdr:colOff>165100</xdr:colOff>
      <xdr:row>99</xdr:row>
      <xdr:rowOff>3583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166160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38074</xdr:rowOff>
    </xdr:from>
    <xdr:to>
      <xdr:col>85</xdr:col>
      <xdr:colOff>127000</xdr:colOff>
      <xdr:row>78</xdr:row>
      <xdr:rowOff>90571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11174"/>
          <a:ext cx="838200" cy="5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168353</xdr:rowOff>
    </xdr:from>
    <xdr:to>
      <xdr:col>81</xdr:col>
      <xdr:colOff>50800</xdr:colOff>
      <xdr:row>78</xdr:row>
      <xdr:rowOff>90571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370003"/>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168353</xdr:rowOff>
    </xdr:from>
    <xdr:to>
      <xdr:col>76</xdr:col>
      <xdr:colOff>114300</xdr:colOff>
      <xdr:row>78</xdr:row>
      <xdr:rowOff>98326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70003"/>
          <a:ext cx="889000" cy="10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50276</xdr:rowOff>
    </xdr:from>
    <xdr:to>
      <xdr:col>71</xdr:col>
      <xdr:colOff>177800</xdr:colOff>
      <xdr:row>78</xdr:row>
      <xdr:rowOff>98326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23376"/>
          <a:ext cx="889000" cy="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158724</xdr:rowOff>
    </xdr:from>
    <xdr:to>
      <xdr:col>85</xdr:col>
      <xdr:colOff>177800</xdr:colOff>
      <xdr:row>78</xdr:row>
      <xdr:rowOff>88874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137151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3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39771</xdr:rowOff>
    </xdr:from>
    <xdr:to>
      <xdr:col>81</xdr:col>
      <xdr:colOff>101600</xdr:colOff>
      <xdr:row>78</xdr:row>
      <xdr:rowOff>141371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132498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5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117553</xdr:rowOff>
    </xdr:from>
    <xdr:to>
      <xdr:col>76</xdr:col>
      <xdr:colOff>165100</xdr:colOff>
      <xdr:row>78</xdr:row>
      <xdr:rowOff>47703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64230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47526</xdr:rowOff>
    </xdr:from>
    <xdr:to>
      <xdr:col>72</xdr:col>
      <xdr:colOff>38100</xdr:colOff>
      <xdr:row>78</xdr:row>
      <xdr:rowOff>149126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140253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51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170926</xdr:rowOff>
    </xdr:from>
    <xdr:to>
      <xdr:col>67</xdr:col>
      <xdr:colOff>101600</xdr:colOff>
      <xdr:row>78</xdr:row>
      <xdr:rowOff>101076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92203</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6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139092</xdr:rowOff>
    </xdr:from>
    <xdr:to>
      <xdr:col>85</xdr:col>
      <xdr:colOff>127000</xdr:colOff>
      <xdr:row>98</xdr:row>
      <xdr:rowOff>157412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41192"/>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157412</xdr:rowOff>
    </xdr:from>
    <xdr:to>
      <xdr:col>81</xdr:col>
      <xdr:colOff>50800</xdr:colOff>
      <xdr:row>99</xdr:row>
      <xdr:rowOff>1130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59512"/>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1130</xdr:rowOff>
    </xdr:from>
    <xdr:to>
      <xdr:col>76</xdr:col>
      <xdr:colOff>114300</xdr:colOff>
      <xdr:row>99</xdr:row>
      <xdr:rowOff>16621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74680"/>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170351</xdr:rowOff>
    </xdr:from>
    <xdr:to>
      <xdr:col>71</xdr:col>
      <xdr:colOff>177800</xdr:colOff>
      <xdr:row>99</xdr:row>
      <xdr:rowOff>16621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72451"/>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88292</xdr:rowOff>
    </xdr:from>
    <xdr:to>
      <xdr:col>85</xdr:col>
      <xdr:colOff>177800</xdr:colOff>
      <xdr:row>99</xdr:row>
      <xdr:rowOff>18442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47669</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7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106612</xdr:rowOff>
    </xdr:from>
    <xdr:to>
      <xdr:col>81</xdr:col>
      <xdr:colOff>101600</xdr:colOff>
      <xdr:row>99</xdr:row>
      <xdr:rowOff>36762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53289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121780</xdr:rowOff>
    </xdr:from>
    <xdr:to>
      <xdr:col>76</xdr:col>
      <xdr:colOff>165100</xdr:colOff>
      <xdr:row>99</xdr:row>
      <xdr:rowOff>51930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43057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137271</xdr:rowOff>
    </xdr:from>
    <xdr:to>
      <xdr:col>72</xdr:col>
      <xdr:colOff>38100</xdr:colOff>
      <xdr:row>99</xdr:row>
      <xdr:rowOff>67421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58548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3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119551</xdr:rowOff>
    </xdr:from>
    <xdr:to>
      <xdr:col>67</xdr:col>
      <xdr:colOff>101600</xdr:colOff>
      <xdr:row>99</xdr:row>
      <xdr:rowOff>49701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40828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1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125147</xdr:rowOff>
    </xdr:from>
    <xdr:to>
      <xdr:col>116</xdr:col>
      <xdr:colOff>63500</xdr:colOff>
      <xdr:row>58</xdr:row>
      <xdr:rowOff>125248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69247"/>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125248</xdr:rowOff>
    </xdr:from>
    <xdr:to>
      <xdr:col>111</xdr:col>
      <xdr:colOff>177800</xdr:colOff>
      <xdr:row>58</xdr:row>
      <xdr:rowOff>125326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69348"/>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125326</xdr:rowOff>
    </xdr:from>
    <xdr:to>
      <xdr:col>107</xdr:col>
      <xdr:colOff>50800</xdr:colOff>
      <xdr:row>58</xdr:row>
      <xdr:rowOff>125435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6942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125435</xdr:rowOff>
    </xdr:from>
    <xdr:to>
      <xdr:col>102</xdr:col>
      <xdr:colOff>114300</xdr:colOff>
      <xdr:row>58</xdr:row>
      <xdr:rowOff>125444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69535"/>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74347</xdr:rowOff>
    </xdr:from>
    <xdr:to>
      <xdr:col>116</xdr:col>
      <xdr:colOff>114300</xdr:colOff>
      <xdr:row>59</xdr:row>
      <xdr:rowOff>4497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74448</xdr:rowOff>
    </xdr:from>
    <xdr:to>
      <xdr:col>112</xdr:col>
      <xdr:colOff>38100</xdr:colOff>
      <xdr:row>59</xdr:row>
      <xdr:rowOff>4598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167175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1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74526</xdr:rowOff>
    </xdr:from>
    <xdr:to>
      <xdr:col>107</xdr:col>
      <xdr:colOff>101600</xdr:colOff>
      <xdr:row>59</xdr:row>
      <xdr:rowOff>4676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167253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74635</xdr:rowOff>
    </xdr:from>
    <xdr:to>
      <xdr:col>102</xdr:col>
      <xdr:colOff>165100</xdr:colOff>
      <xdr:row>59</xdr:row>
      <xdr:rowOff>4785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167362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74644</xdr:rowOff>
    </xdr:from>
    <xdr:to>
      <xdr:col>98</xdr:col>
      <xdr:colOff>38100</xdr:colOff>
      <xdr:row>59</xdr:row>
      <xdr:rowOff>4794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167371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149609</xdr:rowOff>
    </xdr:from>
    <xdr:to>
      <xdr:col>116</xdr:col>
      <xdr:colOff>63500</xdr:colOff>
      <xdr:row>78</xdr:row>
      <xdr:rowOff>37912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51259"/>
          <a:ext cx="838200" cy="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16306</xdr:rowOff>
    </xdr:from>
    <xdr:to>
      <xdr:col>111</xdr:col>
      <xdr:colOff>177800</xdr:colOff>
      <xdr:row>78</xdr:row>
      <xdr:rowOff>37912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89406"/>
          <a:ext cx="8890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16306</xdr:rowOff>
    </xdr:from>
    <xdr:to>
      <xdr:col>107</xdr:col>
      <xdr:colOff>50800</xdr:colOff>
      <xdr:row>78</xdr:row>
      <xdr:rowOff>20127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89406"/>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2082</xdr:rowOff>
    </xdr:from>
    <xdr:to>
      <xdr:col>102</xdr:col>
      <xdr:colOff>114300</xdr:colOff>
      <xdr:row>78</xdr:row>
      <xdr:rowOff>20127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75182"/>
          <a:ext cx="889000" cy="1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98809</xdr:rowOff>
    </xdr:from>
    <xdr:to>
      <xdr:col>116</xdr:col>
      <xdr:colOff>114300</xdr:colOff>
      <xdr:row>78</xdr:row>
      <xdr:rowOff>28959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13736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158562</xdr:rowOff>
    </xdr:from>
    <xdr:to>
      <xdr:col>112</xdr:col>
      <xdr:colOff>38100</xdr:colOff>
      <xdr:row>78</xdr:row>
      <xdr:rowOff>88712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79839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136956</xdr:rowOff>
    </xdr:from>
    <xdr:to>
      <xdr:col>107</xdr:col>
      <xdr:colOff>101600</xdr:colOff>
      <xdr:row>78</xdr:row>
      <xdr:rowOff>67106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58233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140777</xdr:rowOff>
    </xdr:from>
    <xdr:to>
      <xdr:col>102</xdr:col>
      <xdr:colOff>165100</xdr:colOff>
      <xdr:row>78</xdr:row>
      <xdr:rowOff>70927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62054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122732</xdr:rowOff>
    </xdr:from>
    <xdr:to>
      <xdr:col>98</xdr:col>
      <xdr:colOff>38100</xdr:colOff>
      <xdr:row>78</xdr:row>
      <xdr:rowOff>52882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44009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歳出決算総額における住民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1,294,787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人件費：住民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193,268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円であり、定年退職者数が例年より多かったことによる職員構成の変化等により前年度より減となっている。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物件費：住民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277,377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ふるさと応援寄附金の返礼品に係る経費の増等の影響で前年度より増となっている。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扶助費：住民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44,609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円であり、児童手当の対象児童数の影響で平成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補助費等：住民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377,858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特別定額給付金や新型コロナウイルス感染症関連の飲食店等の事業者に対する補助事業に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伴い大幅な</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となっている。類似団体内や全国平均、県平均と比較しても高い水準にあるのは、環境保全型農業直接支援対策事業等の農林水産業費関連の補助金が多額であることが要因となっている。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普通建設事業費：住民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80,072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円であり、予算規模が小さいため大規模事業の実施年度により増減割合が大きい。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年度は食品産業の輸出向け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HACCP</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等対応施設整備緊急対策事業や新型コロナウイルス感染対策施設整備事業の実施により、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対前年度事業費が大幅に</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公債費：住民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142,238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円であり、繰上償還を実施したことにより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前年度より増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となっている。今後も計画的な繰上償還などにより公債費負担の軽減を図ることとする。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積立金：住民１人当たりのコストは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100,798</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円であり、近年はふるさと応援寄附金の増加に伴い、ふるさと応援基金への積立金が増加している。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繰出金：住民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62,399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水道事業特別会計</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においてろ過池更正事業の実施に伴い、</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が皆増となったため前年度より増となっている。類似団体</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平均よりも低い割合で推移して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いずれの特別会計も赤字はなく健全な運営が維持できている。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
3,126
170.11
4,202,817
4,068,221
123,253
2,177,617
3,383,684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166980</xdr:rowOff>
    </xdr:from>
    <xdr:to>
      <xdr:col>24</xdr:col>
      <xdr:colOff>63500</xdr:colOff>
      <xdr:row>37</xdr:row>
      <xdr:rowOff>4254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39180"/>
          <a:ext cx="8382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166980</xdr:rowOff>
    </xdr:from>
    <xdr:to>
      <xdr:col>19</xdr:col>
      <xdr:colOff>177800</xdr:colOff>
      <xdr:row>36</xdr:row>
      <xdr:rowOff>169951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918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167132</xdr:rowOff>
    </xdr:from>
    <xdr:to>
      <xdr:col>15</xdr:col>
      <xdr:colOff>50800</xdr:colOff>
      <xdr:row>36</xdr:row>
      <xdr:rowOff>169951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933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167132</xdr:rowOff>
    </xdr:from>
    <xdr:to>
      <xdr:col>10</xdr:col>
      <xdr:colOff>114300</xdr:colOff>
      <xdr:row>37</xdr:row>
      <xdr:rowOff>11437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9332"/>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124904</xdr:rowOff>
    </xdr:from>
    <xdr:to>
      <xdr:col>24</xdr:col>
      <xdr:colOff>114300</xdr:colOff>
      <xdr:row>37</xdr:row>
      <xdr:rowOff>55054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147781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116180</xdr:rowOff>
    </xdr:from>
    <xdr:to>
      <xdr:col>20</xdr:col>
      <xdr:colOff>38100</xdr:colOff>
      <xdr:row>37</xdr:row>
      <xdr:rowOff>46330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62857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119151</xdr:rowOff>
    </xdr:from>
    <xdr:to>
      <xdr:col>15</xdr:col>
      <xdr:colOff>101600</xdr:colOff>
      <xdr:row>37</xdr:row>
      <xdr:rowOff>49301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65828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116332</xdr:rowOff>
    </xdr:from>
    <xdr:to>
      <xdr:col>10</xdr:col>
      <xdr:colOff>165100</xdr:colOff>
      <xdr:row>37</xdr:row>
      <xdr:rowOff>46482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63009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132087</xdr:rowOff>
    </xdr:from>
    <xdr:to>
      <xdr:col>6</xdr:col>
      <xdr:colOff>38100</xdr:colOff>
      <xdr:row>37</xdr:row>
      <xdr:rowOff>62237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78764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139111</xdr:rowOff>
    </xdr:from>
    <xdr:to>
      <xdr:col>24</xdr:col>
      <xdr:colOff>63500</xdr:colOff>
      <xdr:row>58</xdr:row>
      <xdr:rowOff>34402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11761"/>
          <a:ext cx="838200" cy="6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34402</xdr:rowOff>
    </xdr:from>
    <xdr:to>
      <xdr:col>19</xdr:col>
      <xdr:colOff>177800</xdr:colOff>
      <xdr:row>58</xdr:row>
      <xdr:rowOff>40711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8502"/>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40711</xdr:rowOff>
    </xdr:from>
    <xdr:to>
      <xdr:col>15</xdr:col>
      <xdr:colOff>50800</xdr:colOff>
      <xdr:row>58</xdr:row>
      <xdr:rowOff>55317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4811"/>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44815</xdr:rowOff>
    </xdr:from>
    <xdr:to>
      <xdr:col>10</xdr:col>
      <xdr:colOff>114300</xdr:colOff>
      <xdr:row>58</xdr:row>
      <xdr:rowOff>55317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8915"/>
          <a:ext cx="8890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88311</xdr:rowOff>
    </xdr:from>
    <xdr:to>
      <xdr:col>24</xdr:col>
      <xdr:colOff>114300</xdr:colOff>
      <xdr:row>58</xdr:row>
      <xdr:rowOff>18461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155052</xdr:rowOff>
    </xdr:from>
    <xdr:to>
      <xdr:col>20</xdr:col>
      <xdr:colOff>38100</xdr:colOff>
      <xdr:row>58</xdr:row>
      <xdr:rowOff>85202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76329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2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161361</xdr:rowOff>
    </xdr:from>
    <xdr:to>
      <xdr:col>15</xdr:col>
      <xdr:colOff>101600</xdr:colOff>
      <xdr:row>58</xdr:row>
      <xdr:rowOff>91511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82638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4517</xdr:rowOff>
    </xdr:from>
    <xdr:to>
      <xdr:col>10</xdr:col>
      <xdr:colOff>165100</xdr:colOff>
      <xdr:row>58</xdr:row>
      <xdr:rowOff>106117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97244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165465</xdr:rowOff>
    </xdr:from>
    <xdr:to>
      <xdr:col>6</xdr:col>
      <xdr:colOff>38100</xdr:colOff>
      <xdr:row>58</xdr:row>
      <xdr:rowOff>95615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86742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87776</xdr:rowOff>
    </xdr:from>
    <xdr:to>
      <xdr:col>24</xdr:col>
      <xdr:colOff>63500</xdr:colOff>
      <xdr:row>77</xdr:row>
      <xdr:rowOff>87930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89426"/>
          <a:ext cx="8382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70239</xdr:rowOff>
    </xdr:from>
    <xdr:to>
      <xdr:col>19</xdr:col>
      <xdr:colOff>177800</xdr:colOff>
      <xdr:row>77</xdr:row>
      <xdr:rowOff>87930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71889"/>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155953</xdr:rowOff>
    </xdr:from>
    <xdr:to>
      <xdr:col>15</xdr:col>
      <xdr:colOff>50800</xdr:colOff>
      <xdr:row>77</xdr:row>
      <xdr:rowOff>70239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14703"/>
          <a:ext cx="889000" cy="25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155953</xdr:rowOff>
    </xdr:from>
    <xdr:to>
      <xdr:col>10</xdr:col>
      <xdr:colOff>114300</xdr:colOff>
      <xdr:row>77</xdr:row>
      <xdr:rowOff>90463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14703"/>
          <a:ext cx="889000" cy="27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36976</xdr:rowOff>
    </xdr:from>
    <xdr:to>
      <xdr:col>24</xdr:col>
      <xdr:colOff>114300</xdr:colOff>
      <xdr:row>77</xdr:row>
      <xdr:rowOff>138576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123353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5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37130</xdr:rowOff>
    </xdr:from>
    <xdr:to>
      <xdr:col>20</xdr:col>
      <xdr:colOff>38100</xdr:colOff>
      <xdr:row>77</xdr:row>
      <xdr:rowOff>138730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129857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3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19439</xdr:rowOff>
    </xdr:from>
    <xdr:to>
      <xdr:col>15</xdr:col>
      <xdr:colOff>101600</xdr:colOff>
      <xdr:row>77</xdr:row>
      <xdr:rowOff>121039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112166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1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105153</xdr:rowOff>
    </xdr:from>
    <xdr:to>
      <xdr:col>10</xdr:col>
      <xdr:colOff>165100</xdr:colOff>
      <xdr:row>76</xdr:row>
      <xdr:rowOff>35303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51830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39663</xdr:rowOff>
    </xdr:from>
    <xdr:to>
      <xdr:col>6</xdr:col>
      <xdr:colOff>38100</xdr:colOff>
      <xdr:row>77</xdr:row>
      <xdr:rowOff>141263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132390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113413</xdr:rowOff>
    </xdr:from>
    <xdr:to>
      <xdr:col>24</xdr:col>
      <xdr:colOff>63500</xdr:colOff>
      <xdr:row>97</xdr:row>
      <xdr:rowOff>146126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44063"/>
          <a:ext cx="8382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146126</xdr:rowOff>
    </xdr:from>
    <xdr:to>
      <xdr:col>19</xdr:col>
      <xdr:colOff>177800</xdr:colOff>
      <xdr:row>97</xdr:row>
      <xdr:rowOff>150588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76776"/>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141796</xdr:rowOff>
    </xdr:from>
    <xdr:to>
      <xdr:col>15</xdr:col>
      <xdr:colOff>50800</xdr:colOff>
      <xdr:row>97</xdr:row>
      <xdr:rowOff>150588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72446"/>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135350</xdr:rowOff>
    </xdr:from>
    <xdr:to>
      <xdr:col>10</xdr:col>
      <xdr:colOff>114300</xdr:colOff>
      <xdr:row>97</xdr:row>
      <xdr:rowOff>141796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6600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62613</xdr:rowOff>
    </xdr:from>
    <xdr:to>
      <xdr:col>24</xdr:col>
      <xdr:colOff>114300</xdr:colOff>
      <xdr:row>97</xdr:row>
      <xdr:rowOff>164213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41040</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7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95326</xdr:rowOff>
    </xdr:from>
    <xdr:to>
      <xdr:col>20</xdr:col>
      <xdr:colOff>38100</xdr:colOff>
      <xdr:row>98</xdr:row>
      <xdr:rowOff>25476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16603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99788</xdr:rowOff>
    </xdr:from>
    <xdr:to>
      <xdr:col>15</xdr:col>
      <xdr:colOff>101600</xdr:colOff>
      <xdr:row>98</xdr:row>
      <xdr:rowOff>29938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21065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2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90996</xdr:rowOff>
    </xdr:from>
    <xdr:to>
      <xdr:col>10</xdr:col>
      <xdr:colOff>165100</xdr:colOff>
      <xdr:row>98</xdr:row>
      <xdr:rowOff>21146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84550</xdr:rowOff>
    </xdr:from>
    <xdr:to>
      <xdr:col>6</xdr:col>
      <xdr:colOff>38100</xdr:colOff>
      <xdr:row>98</xdr:row>
      <xdr:rowOff>14700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5827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61986</xdr:rowOff>
    </xdr:from>
    <xdr:to>
      <xdr:col>55</xdr:col>
      <xdr:colOff>0</xdr:colOff>
      <xdr:row>58</xdr:row>
      <xdr:rowOff>78105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06086"/>
          <a:ext cx="838200" cy="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21775</xdr:rowOff>
    </xdr:from>
    <xdr:to>
      <xdr:col>50</xdr:col>
      <xdr:colOff>114300</xdr:colOff>
      <xdr:row>58</xdr:row>
      <xdr:rowOff>78105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65875"/>
          <a:ext cx="889000" cy="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21775</xdr:rowOff>
    </xdr:from>
    <xdr:to>
      <xdr:col>45</xdr:col>
      <xdr:colOff>177800</xdr:colOff>
      <xdr:row>58</xdr:row>
      <xdr:rowOff>73396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65875"/>
          <a:ext cx="889000" cy="5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47996</xdr:rowOff>
    </xdr:from>
    <xdr:to>
      <xdr:col>41</xdr:col>
      <xdr:colOff>50800</xdr:colOff>
      <xdr:row>58</xdr:row>
      <xdr:rowOff>73396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92096"/>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11186</xdr:rowOff>
    </xdr:from>
    <xdr:to>
      <xdr:col>55</xdr:col>
      <xdr:colOff>50800</xdr:colOff>
      <xdr:row>58</xdr:row>
      <xdr:rowOff>112786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142013</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4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27305</xdr:rowOff>
    </xdr:from>
    <xdr:to>
      <xdr:col>50</xdr:col>
      <xdr:colOff>165100</xdr:colOff>
      <xdr:row>58</xdr:row>
      <xdr:rowOff>128905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120032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6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142425</xdr:rowOff>
    </xdr:from>
    <xdr:to>
      <xdr:col>46</xdr:col>
      <xdr:colOff>38100</xdr:colOff>
      <xdr:row>58</xdr:row>
      <xdr:rowOff>72575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89102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9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22596</xdr:rowOff>
    </xdr:from>
    <xdr:to>
      <xdr:col>41</xdr:col>
      <xdr:colOff>101600</xdr:colOff>
      <xdr:row>58</xdr:row>
      <xdr:rowOff>124196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115323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168646</xdr:rowOff>
    </xdr:from>
    <xdr:to>
      <xdr:col>36</xdr:col>
      <xdr:colOff>165100</xdr:colOff>
      <xdr:row>58</xdr:row>
      <xdr:rowOff>98796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115323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113719</xdr:rowOff>
    </xdr:from>
    <xdr:to>
      <xdr:col>55</xdr:col>
      <xdr:colOff>0</xdr:colOff>
      <xdr:row>78</xdr:row>
      <xdr:rowOff>157217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15369"/>
          <a:ext cx="838200" cy="2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157217</xdr:rowOff>
    </xdr:from>
    <xdr:to>
      <xdr:col>50</xdr:col>
      <xdr:colOff>114300</xdr:colOff>
      <xdr:row>78</xdr:row>
      <xdr:rowOff>158099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3031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153495</xdr:rowOff>
    </xdr:from>
    <xdr:to>
      <xdr:col>45</xdr:col>
      <xdr:colOff>177800</xdr:colOff>
      <xdr:row>78</xdr:row>
      <xdr:rowOff>158099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26595"/>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153495</xdr:rowOff>
    </xdr:from>
    <xdr:to>
      <xdr:col>41</xdr:col>
      <xdr:colOff>50800</xdr:colOff>
      <xdr:row>78</xdr:row>
      <xdr:rowOff>158514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26595"/>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62919</xdr:rowOff>
    </xdr:from>
    <xdr:to>
      <xdr:col>55</xdr:col>
      <xdr:colOff>50800</xdr:colOff>
      <xdr:row>77</xdr:row>
      <xdr:rowOff>164519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85796</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106417</xdr:rowOff>
    </xdr:from>
    <xdr:to>
      <xdr:col>50</xdr:col>
      <xdr:colOff>165100</xdr:colOff>
      <xdr:row>79</xdr:row>
      <xdr:rowOff>36567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27694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107299</xdr:rowOff>
    </xdr:from>
    <xdr:to>
      <xdr:col>46</xdr:col>
      <xdr:colOff>38100</xdr:colOff>
      <xdr:row>79</xdr:row>
      <xdr:rowOff>37449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28576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102695</xdr:rowOff>
    </xdr:from>
    <xdr:to>
      <xdr:col>41</xdr:col>
      <xdr:colOff>101600</xdr:colOff>
      <xdr:row>79</xdr:row>
      <xdr:rowOff>32845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23972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6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107714</xdr:rowOff>
    </xdr:from>
    <xdr:to>
      <xdr:col>36</xdr:col>
      <xdr:colOff>165100</xdr:colOff>
      <xdr:row>79</xdr:row>
      <xdr:rowOff>37864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28991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43359</xdr:rowOff>
    </xdr:from>
    <xdr:to>
      <xdr:col>55</xdr:col>
      <xdr:colOff>0</xdr:colOff>
      <xdr:row>99</xdr:row>
      <xdr:rowOff>51662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16909"/>
          <a:ext cx="8382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51662</xdr:rowOff>
    </xdr:from>
    <xdr:to>
      <xdr:col>50</xdr:col>
      <xdr:colOff>114300</xdr:colOff>
      <xdr:row>99</xdr:row>
      <xdr:rowOff>54200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2521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54074</xdr:rowOff>
    </xdr:from>
    <xdr:to>
      <xdr:col>45</xdr:col>
      <xdr:colOff>177800</xdr:colOff>
      <xdr:row>99</xdr:row>
      <xdr:rowOff>54200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7027624"/>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50629</xdr:rowOff>
    </xdr:from>
    <xdr:to>
      <xdr:col>41</xdr:col>
      <xdr:colOff>50800</xdr:colOff>
      <xdr:row>99</xdr:row>
      <xdr:rowOff>54074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7024179"/>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164009</xdr:rowOff>
    </xdr:from>
    <xdr:to>
      <xdr:col>55</xdr:col>
      <xdr:colOff>50800</xdr:colOff>
      <xdr:row>99</xdr:row>
      <xdr:rowOff>94159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78936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862</xdr:rowOff>
    </xdr:from>
    <xdr:to>
      <xdr:col>50</xdr:col>
      <xdr:colOff>165100</xdr:colOff>
      <xdr:row>99</xdr:row>
      <xdr:rowOff>102462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93589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6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3400</xdr:rowOff>
    </xdr:from>
    <xdr:to>
      <xdr:col>46</xdr:col>
      <xdr:colOff>38100</xdr:colOff>
      <xdr:row>99</xdr:row>
      <xdr:rowOff>105000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96127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6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3274</xdr:rowOff>
    </xdr:from>
    <xdr:to>
      <xdr:col>41</xdr:col>
      <xdr:colOff>101600</xdr:colOff>
      <xdr:row>99</xdr:row>
      <xdr:rowOff>104874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96001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6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171279</xdr:rowOff>
    </xdr:from>
    <xdr:to>
      <xdr:col>36</xdr:col>
      <xdr:colOff>165100</xdr:colOff>
      <xdr:row>99</xdr:row>
      <xdr:rowOff>101429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92556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129756</xdr:rowOff>
    </xdr:from>
    <xdr:to>
      <xdr:col>85</xdr:col>
      <xdr:colOff>127000</xdr:colOff>
      <xdr:row>38</xdr:row>
      <xdr:rowOff>32010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73406"/>
          <a:ext cx="838200" cy="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25137</xdr:rowOff>
    </xdr:from>
    <xdr:to>
      <xdr:col>81</xdr:col>
      <xdr:colOff>50800</xdr:colOff>
      <xdr:row>38</xdr:row>
      <xdr:rowOff>32010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40237"/>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25137</xdr:rowOff>
    </xdr:from>
    <xdr:to>
      <xdr:col>76</xdr:col>
      <xdr:colOff>114300</xdr:colOff>
      <xdr:row>38</xdr:row>
      <xdr:rowOff>35771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40237"/>
          <a:ext cx="889000" cy="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33698</xdr:rowOff>
    </xdr:from>
    <xdr:to>
      <xdr:col>71</xdr:col>
      <xdr:colOff>177800</xdr:colOff>
      <xdr:row>38</xdr:row>
      <xdr:rowOff>35771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48798"/>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78956</xdr:rowOff>
    </xdr:from>
    <xdr:to>
      <xdr:col>85</xdr:col>
      <xdr:colOff>177800</xdr:colOff>
      <xdr:row>38</xdr:row>
      <xdr:rowOff>9106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57383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152660</xdr:rowOff>
    </xdr:from>
    <xdr:to>
      <xdr:col>81</xdr:col>
      <xdr:colOff>101600</xdr:colOff>
      <xdr:row>38</xdr:row>
      <xdr:rowOff>82810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73937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145787</xdr:rowOff>
    </xdr:from>
    <xdr:to>
      <xdr:col>76</xdr:col>
      <xdr:colOff>165100</xdr:colOff>
      <xdr:row>38</xdr:row>
      <xdr:rowOff>75937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67064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156421</xdr:rowOff>
    </xdr:from>
    <xdr:to>
      <xdr:col>72</xdr:col>
      <xdr:colOff>38100</xdr:colOff>
      <xdr:row>38</xdr:row>
      <xdr:rowOff>86571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77698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154348</xdr:rowOff>
    </xdr:from>
    <xdr:to>
      <xdr:col>67</xdr:col>
      <xdr:colOff>101600</xdr:colOff>
      <xdr:row>38</xdr:row>
      <xdr:rowOff>84499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7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75625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125363</xdr:rowOff>
    </xdr:from>
    <xdr:to>
      <xdr:col>85</xdr:col>
      <xdr:colOff>127000</xdr:colOff>
      <xdr:row>57</xdr:row>
      <xdr:rowOff>152370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98013"/>
          <a:ext cx="8382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89597</xdr:rowOff>
    </xdr:from>
    <xdr:to>
      <xdr:col>81</xdr:col>
      <xdr:colOff>50800</xdr:colOff>
      <xdr:row>57</xdr:row>
      <xdr:rowOff>125363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862247"/>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103048</xdr:rowOff>
    </xdr:from>
    <xdr:to>
      <xdr:col>76</xdr:col>
      <xdr:colOff>114300</xdr:colOff>
      <xdr:row>57</xdr:row>
      <xdr:rowOff>89597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704248"/>
          <a:ext cx="889000" cy="1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103048</xdr:rowOff>
    </xdr:from>
    <xdr:to>
      <xdr:col>71</xdr:col>
      <xdr:colOff>177800</xdr:colOff>
      <xdr:row>58</xdr:row>
      <xdr:rowOff>5060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704248"/>
          <a:ext cx="889000" cy="2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101570</xdr:rowOff>
    </xdr:from>
    <xdr:to>
      <xdr:col>85</xdr:col>
      <xdr:colOff>177800</xdr:colOff>
      <xdr:row>58</xdr:row>
      <xdr:rowOff>31720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79997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74563</xdr:rowOff>
    </xdr:from>
    <xdr:to>
      <xdr:col>81</xdr:col>
      <xdr:colOff>101600</xdr:colOff>
      <xdr:row>58</xdr:row>
      <xdr:rowOff>4713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21240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2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38797</xdr:rowOff>
    </xdr:from>
    <xdr:to>
      <xdr:col>76</xdr:col>
      <xdr:colOff>165100</xdr:colOff>
      <xdr:row>57</xdr:row>
      <xdr:rowOff>140397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156924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8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52248</xdr:rowOff>
    </xdr:from>
    <xdr:to>
      <xdr:col>72</xdr:col>
      <xdr:colOff>38100</xdr:colOff>
      <xdr:row>56</xdr:row>
      <xdr:rowOff>153848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170375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4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125710</xdr:rowOff>
    </xdr:from>
    <xdr:to>
      <xdr:col>67</xdr:col>
      <xdr:colOff>101600</xdr:colOff>
      <xdr:row>58</xdr:row>
      <xdr:rowOff>55860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46987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9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38074</xdr:rowOff>
    </xdr:from>
    <xdr:to>
      <xdr:col>85</xdr:col>
      <xdr:colOff>127000</xdr:colOff>
      <xdr:row>98</xdr:row>
      <xdr:rowOff>90571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40174"/>
          <a:ext cx="838200" cy="5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168353</xdr:rowOff>
    </xdr:from>
    <xdr:to>
      <xdr:col>81</xdr:col>
      <xdr:colOff>50800</xdr:colOff>
      <xdr:row>98</xdr:row>
      <xdr:rowOff>90571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99003"/>
          <a:ext cx="889000" cy="9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168353</xdr:rowOff>
    </xdr:from>
    <xdr:to>
      <xdr:col>76</xdr:col>
      <xdr:colOff>114300</xdr:colOff>
      <xdr:row>98</xdr:row>
      <xdr:rowOff>98323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99003"/>
          <a:ext cx="889000" cy="10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50276</xdr:rowOff>
    </xdr:from>
    <xdr:to>
      <xdr:col>71</xdr:col>
      <xdr:colOff>177800</xdr:colOff>
      <xdr:row>98</xdr:row>
      <xdr:rowOff>98323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52376"/>
          <a:ext cx="889000" cy="4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158724</xdr:rowOff>
    </xdr:from>
    <xdr:to>
      <xdr:col>85</xdr:col>
      <xdr:colOff>177800</xdr:colOff>
      <xdr:row>98</xdr:row>
      <xdr:rowOff>88874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137151</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6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39771</xdr:rowOff>
    </xdr:from>
    <xdr:to>
      <xdr:col>81</xdr:col>
      <xdr:colOff>101600</xdr:colOff>
      <xdr:row>98</xdr:row>
      <xdr:rowOff>141371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132498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117553</xdr:rowOff>
    </xdr:from>
    <xdr:to>
      <xdr:col>76</xdr:col>
      <xdr:colOff>165100</xdr:colOff>
      <xdr:row>98</xdr:row>
      <xdr:rowOff>47703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64230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2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47523</xdr:rowOff>
    </xdr:from>
    <xdr:to>
      <xdr:col>72</xdr:col>
      <xdr:colOff>38100</xdr:colOff>
      <xdr:row>98</xdr:row>
      <xdr:rowOff>149123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140250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4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170926</xdr:rowOff>
    </xdr:from>
    <xdr:to>
      <xdr:col>67</xdr:col>
      <xdr:colOff>101600</xdr:colOff>
      <xdr:row>98</xdr:row>
      <xdr:rowOff>101076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92203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89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総務費：住民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376,288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ふるさと応援基金積立金の増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ふるさと応援寄附金の返礼品に係る経費の増により前年度比で</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民生費：住民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157,257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前年度とほぼ同額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となっている。全国平均と比較して合計特殊出生率が高い水準に</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、大潟村の高齢化率が比較的低いこと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、類似団体と比べ福祉関係の扶助費や保健関係の給付費等が低い水準で推移している。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農林水産業費：住民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169,977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環境保全型農業直接支援対策事業の新規メニューの追加等により増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となっている。農業分野は基幹産業であることから補助費が多額となっている。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商工費：住民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人あたりのコストが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100,456</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円となっており、新型コロナウイルス感染症緊急経済対策事業や新型コロナウイルス感染症対策施設整備事業等により前年度比で大きく増加している。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土木費：住民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51,003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円となっており、前年度比で増加している。社会資本総合整備事業等を活用した大規模な普通建設事業を行った年度は高い水準と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なっているが、令和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年度については、新規に道路側溝高圧洗浄事業を実施したことが増加の主な要因となっている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67,610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、防災センター改修事業の実施により前年度比で増加している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。主なものは一部事務組合への負担金である。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123,349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年度に実施した認定こども園等建設事業の周辺整備事業終了に伴い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、近年は減少傾向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公債費：住民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142,238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繰上償還を実施したことにより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前年度比で増と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なっている。今後も計画的な繰上償還などにより公債費負担の軽減を図ることとする。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となっている。年度ごとに数値の増減はあるが、黒字で推移している。実質単年度収支については、令和元年度は財源確保のため財政調整基金の取崩しを実施した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ポイントの大幅な減となり、マイナスに転じた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年度は財政調整基金の取崩し額が大きく減少したためプラスとなった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年度は残高を積み増すことができたが、標準財政規模が増となっているため相対的に減となった。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今後は計画的に積立てを行い、将来的な歳入減少、歳出増加に備えて財政調整基金残高の確保を図る。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一般会計で前年度と比較して黒字額の標準財政規模比が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天候不順により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農業所得が減少し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たが、米の収量が回復し、令和２年度は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地方税収入が前年度と比べて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となっていることが主な理由である。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前年度と比較して標準財政規模比の黒字額が増となった特別会計は、介護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サービス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事業、水道事業、公共下水道事業、診療所特別会計である。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介護サービス事業は前年度と同程度であるが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、水道事業では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繰越金の増及び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基金積立金の減、公共下水道事業では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繰越金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、診療所特別会計では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診療収入が増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となったこと等が主な理由である。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前年度と比較して標準財政規模比の黒字額が減となった特別会計は、国民健康保険事業、介護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事業の各会計である。国民健康保険事業は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前年度と同程度であるが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実質収支額が前年度比で若干の増となったものの、標準財政規模が増となったことから相対的に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黒字額の標準財政規模比は減となった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いずれの会計でも赤字はなく、おおむね良好な運営である。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今後も各会計ともに収入の確保、経費の縮減を図り、健全な運営に努める。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4202817</v>
      </c>
      <c r="BO4" s="395"/>
      <c r="BP4" s="395"/>
      <c r="BQ4" s="395"/>
      <c r="BR4" s="395"/>
      <c r="BS4" s="395"/>
      <c r="BT4" s="395"/>
      <c r="BU4" s="396"/>
      <c r="BV4" s="394">
        <v>3241580</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5.7</v>
      </c>
      <c r="CU4" s="401"/>
      <c r="CV4" s="401"/>
      <c r="CW4" s="401"/>
      <c r="CX4" s="401"/>
      <c r="CY4" s="401"/>
      <c r="CZ4" s="401"/>
      <c r="DA4" s="402"/>
      <c r="DB4" s="400">
        <v>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4068221</v>
      </c>
      <c r="BO5" s="432"/>
      <c r="BP5" s="432"/>
      <c r="BQ5" s="432"/>
      <c r="BR5" s="432"/>
      <c r="BS5" s="432"/>
      <c r="BT5" s="432"/>
      <c r="BU5" s="433"/>
      <c r="BV5" s="431">
        <v>3128753</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91</v>
      </c>
      <c r="CU5" s="429"/>
      <c r="CV5" s="429"/>
      <c r="CW5" s="429"/>
      <c r="CX5" s="429"/>
      <c r="CY5" s="429"/>
      <c r="CZ5" s="429"/>
      <c r="DA5" s="430"/>
      <c r="DB5" s="428">
        <v>94.9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134596</v>
      </c>
      <c r="BO6" s="432"/>
      <c r="BP6" s="432"/>
      <c r="BQ6" s="432"/>
      <c r="BR6" s="432"/>
      <c r="BS6" s="432"/>
      <c r="BT6" s="432"/>
      <c r="BU6" s="433"/>
      <c r="BV6" s="431">
        <v>112827</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94.8</v>
      </c>
      <c r="CU6" s="469"/>
      <c r="CV6" s="469"/>
      <c r="CW6" s="469"/>
      <c r="CX6" s="469"/>
      <c r="CY6" s="469"/>
      <c r="CZ6" s="469"/>
      <c r="DA6" s="470"/>
      <c r="DB6" s="468">
        <v>98.5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11343</v>
      </c>
      <c r="BO7" s="432"/>
      <c r="BP7" s="432"/>
      <c r="BQ7" s="432"/>
      <c r="BR7" s="432"/>
      <c r="BS7" s="432"/>
      <c r="BT7" s="432"/>
      <c r="BU7" s="433"/>
      <c r="BV7" s="431">
        <v>5511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2177617</v>
      </c>
      <c r="CU7" s="432"/>
      <c r="CV7" s="432"/>
      <c r="CW7" s="432"/>
      <c r="CX7" s="432"/>
      <c r="CY7" s="432"/>
      <c r="CZ7" s="432"/>
      <c r="DA7" s="433"/>
      <c r="DB7" s="431">
        <v>2127117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123253</v>
      </c>
      <c r="BO8" s="432"/>
      <c r="BP8" s="432"/>
      <c r="BQ8" s="432"/>
      <c r="BR8" s="432"/>
      <c r="BS8" s="432"/>
      <c r="BT8" s="432"/>
      <c r="BU8" s="433"/>
      <c r="BV8" s="431">
        <v>107316</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0.37</v>
      </c>
      <c r="CU8" s="472"/>
      <c r="CV8" s="472"/>
      <c r="CW8" s="472"/>
      <c r="CX8" s="472"/>
      <c r="CY8" s="472"/>
      <c r="CZ8" s="472"/>
      <c r="DA8" s="473"/>
      <c r="DB8" s="471">
        <v>0.37</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3011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15937</v>
      </c>
      <c r="BO9" s="432"/>
      <c r="BP9" s="432"/>
      <c r="BQ9" s="432"/>
      <c r="BR9" s="432"/>
      <c r="BS9" s="432"/>
      <c r="BT9" s="432"/>
      <c r="BU9" s="433"/>
      <c r="BV9" s="431">
        <v>-17438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17.100000000000001</v>
      </c>
      <c r="CU9" s="429"/>
      <c r="CV9" s="429"/>
      <c r="CW9" s="429"/>
      <c r="CX9" s="429"/>
      <c r="CY9" s="429"/>
      <c r="CZ9" s="429"/>
      <c r="DA9" s="430"/>
      <c r="DB9" s="428">
        <v>13.9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3110</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20000</v>
      </c>
      <c r="BO10" s="432"/>
      <c r="BP10" s="432"/>
      <c r="BQ10" s="432"/>
      <c r="BR10" s="432"/>
      <c r="BS10" s="432"/>
      <c r="BT10" s="432"/>
      <c r="BU10" s="433"/>
      <c r="BV10" s="431">
        <v>20000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104</v>
      </c>
      <c r="AV11" s="464"/>
      <c r="AW11" s="464"/>
      <c r="AX11" s="464"/>
      <c r="AY11" s="465" t="s">
        <v>126</v>
      </c>
      <c r="AZ11" s="466"/>
      <c r="BA11" s="466"/>
      <c r="BB11" s="466"/>
      <c r="BC11" s="466"/>
      <c r="BD11" s="466"/>
      <c r="BE11" s="466"/>
      <c r="BF11" s="466"/>
      <c r="BG11" s="466"/>
      <c r="BH11" s="466"/>
      <c r="BI11" s="466"/>
      <c r="BJ11" s="466"/>
      <c r="BK11" s="466"/>
      <c r="BL11" s="466"/>
      <c r="BM11" s="467"/>
      <c r="BN11" s="431">
        <v>99243</v>
      </c>
      <c r="BO11" s="432"/>
      <c r="BP11" s="432"/>
      <c r="BQ11" s="432"/>
      <c r="BR11" s="432"/>
      <c r="BS11" s="432"/>
      <c r="BT11" s="432"/>
      <c r="BU11" s="433"/>
      <c r="BV11" s="431">
        <v>4897</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3142</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120</v>
      </c>
      <c r="AV12" s="464"/>
      <c r="AW12" s="464"/>
      <c r="AX12" s="464"/>
      <c r="AY12" s="465" t="s">
        <v>134</v>
      </c>
      <c r="AZ12" s="466"/>
      <c r="BA12" s="466"/>
      <c r="BB12" s="466"/>
      <c r="BC12" s="466"/>
      <c r="BD12" s="466"/>
      <c r="BE12" s="466"/>
      <c r="BF12" s="466"/>
      <c r="BG12" s="466"/>
      <c r="BH12" s="466"/>
      <c r="BI12" s="466"/>
      <c r="BJ12" s="466"/>
      <c r="BK12" s="466"/>
      <c r="BL12" s="466"/>
      <c r="BM12" s="467"/>
      <c r="BN12" s="431">
        <v>18000</v>
      </c>
      <c r="BO12" s="432"/>
      <c r="BP12" s="432"/>
      <c r="BQ12" s="432"/>
      <c r="BR12" s="432"/>
      <c r="BS12" s="432"/>
      <c r="BT12" s="432"/>
      <c r="BU12" s="433"/>
      <c r="BV12" s="431">
        <v>150000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3126</v>
      </c>
      <c r="S13" s="516"/>
      <c r="T13" s="516"/>
      <c r="U13" s="516"/>
      <c r="V13" s="517"/>
      <c r="W13" s="447" t="s">
        <v>137</v>
      </c>
      <c r="X13" s="448"/>
      <c r="Y13" s="448"/>
      <c r="Z13" s="448"/>
      <c r="AA13" s="448"/>
      <c r="AB13" s="438"/>
      <c r="AC13" s="482">
        <v>1552</v>
      </c>
      <c r="AD13" s="483"/>
      <c r="AE13" s="483"/>
      <c r="AF13" s="483"/>
      <c r="AG13" s="525"/>
      <c r="AH13" s="482">
        <v>1554</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117180</v>
      </c>
      <c r="BO13" s="432"/>
      <c r="BP13" s="432"/>
      <c r="BQ13" s="432"/>
      <c r="BR13" s="432"/>
      <c r="BS13" s="432"/>
      <c r="BT13" s="432"/>
      <c r="BU13" s="433"/>
      <c r="BV13" s="431">
        <v>-142541</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8.6</v>
      </c>
      <c r="CU13" s="429"/>
      <c r="CV13" s="429"/>
      <c r="CW13" s="429"/>
      <c r="CX13" s="429"/>
      <c r="CY13" s="429"/>
      <c r="CZ13" s="429"/>
      <c r="DA13" s="430"/>
      <c r="DB13" s="428">
        <v>8.1999999999999993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3164</v>
      </c>
      <c r="S14" s="516"/>
      <c r="T14" s="516"/>
      <c r="U14" s="516"/>
      <c r="V14" s="517"/>
      <c r="W14" s="421"/>
      <c r="X14" s="422"/>
      <c r="Y14" s="422"/>
      <c r="Z14" s="422"/>
      <c r="AA14" s="422"/>
      <c r="AB14" s="411"/>
      <c r="AC14" s="518">
        <v>77.099999999999994</v>
      </c>
      <c r="AD14" s="519"/>
      <c r="AE14" s="519"/>
      <c r="AF14" s="519"/>
      <c r="AG14" s="520"/>
      <c r="AH14" s="518">
        <v>75.099999999999994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15.8</v>
      </c>
      <c r="CU14" s="530"/>
      <c r="CV14" s="530"/>
      <c r="CW14" s="530"/>
      <c r="CX14" s="530"/>
      <c r="CY14" s="530"/>
      <c r="CZ14" s="530"/>
      <c r="DA14" s="531"/>
      <c r="DB14" s="529">
        <v>31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3152</v>
      </c>
      <c r="S15" s="516"/>
      <c r="T15" s="516"/>
      <c r="U15" s="516"/>
      <c r="V15" s="517"/>
      <c r="W15" s="447" t="s">
        <v>145</v>
      </c>
      <c r="X15" s="448"/>
      <c r="Y15" s="448"/>
      <c r="Z15" s="448"/>
      <c r="AA15" s="448"/>
      <c r="AB15" s="438"/>
      <c r="AC15" s="482">
        <v>31</v>
      </c>
      <c r="AD15" s="483"/>
      <c r="AE15" s="483"/>
      <c r="AF15" s="483"/>
      <c r="AG15" s="525"/>
      <c r="AH15" s="482">
        <v>30</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701048</v>
      </c>
      <c r="BO15" s="395"/>
      <c r="BP15" s="395"/>
      <c r="BQ15" s="395"/>
      <c r="BR15" s="395"/>
      <c r="BS15" s="395"/>
      <c r="BT15" s="395"/>
      <c r="BU15" s="396"/>
      <c r="BV15" s="394">
        <v>701891</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1.5</v>
      </c>
      <c r="AD16" s="519"/>
      <c r="AE16" s="519"/>
      <c r="AF16" s="519"/>
      <c r="AG16" s="520"/>
      <c r="AH16" s="518">
        <v>1.5</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1935936</v>
      </c>
      <c r="BO16" s="432"/>
      <c r="BP16" s="432"/>
      <c r="BQ16" s="432"/>
      <c r="BR16" s="432"/>
      <c r="BS16" s="432"/>
      <c r="BT16" s="432"/>
      <c r="BU16" s="433"/>
      <c r="BV16" s="431">
        <v>1866179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431</v>
      </c>
      <c r="AD17" s="483"/>
      <c r="AE17" s="483"/>
      <c r="AF17" s="483"/>
      <c r="AG17" s="525"/>
      <c r="AH17" s="482">
        <v>484</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866663</v>
      </c>
      <c r="BO17" s="432"/>
      <c r="BP17" s="432"/>
      <c r="BQ17" s="432"/>
      <c r="BR17" s="432"/>
      <c r="BS17" s="432"/>
      <c r="BT17" s="432"/>
      <c r="BU17" s="433"/>
      <c r="BV17" s="431">
        <v>886483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170.11</v>
      </c>
      <c r="M18" s="547"/>
      <c r="N18" s="547"/>
      <c r="O18" s="547"/>
      <c r="P18" s="547"/>
      <c r="Q18" s="547"/>
      <c r="R18" s="548"/>
      <c r="S18" s="548"/>
      <c r="T18" s="548"/>
      <c r="U18" s="548"/>
      <c r="V18" s="549"/>
      <c r="W18" s="449"/>
      <c r="X18" s="450"/>
      <c r="Y18" s="450"/>
      <c r="Z18" s="450"/>
      <c r="AA18" s="450"/>
      <c r="AB18" s="441"/>
      <c r="AC18" s="550">
        <v>21.4</v>
      </c>
      <c r="AD18" s="551"/>
      <c r="AE18" s="551"/>
      <c r="AF18" s="551"/>
      <c r="AG18" s="552"/>
      <c r="AH18" s="550">
        <v>23.4</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2034649</v>
      </c>
      <c r="BO18" s="432"/>
      <c r="BP18" s="432"/>
      <c r="BQ18" s="432"/>
      <c r="BR18" s="432"/>
      <c r="BS18" s="432"/>
      <c r="BT18" s="432"/>
      <c r="BU18" s="433"/>
      <c r="BV18" s="431">
        <v>2029236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2617952</v>
      </c>
      <c r="BO19" s="432"/>
      <c r="BP19" s="432"/>
      <c r="BQ19" s="432"/>
      <c r="BR19" s="432"/>
      <c r="BS19" s="432"/>
      <c r="BT19" s="432"/>
      <c r="BU19" s="433"/>
      <c r="BV19" s="431">
        <v>2511440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839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3383684</v>
      </c>
      <c r="BO23" s="432"/>
      <c r="BP23" s="432"/>
      <c r="BQ23" s="432"/>
      <c r="BR23" s="432"/>
      <c r="BS23" s="432"/>
      <c r="BT23" s="432"/>
      <c r="BU23" s="433"/>
      <c r="BV23" s="431">
        <v>3660401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6200</v>
      </c>
      <c r="R24" s="483"/>
      <c r="S24" s="483"/>
      <c r="T24" s="483"/>
      <c r="U24" s="483"/>
      <c r="V24" s="525"/>
      <c r="W24" s="584"/>
      <c r="X24" s="572"/>
      <c r="Y24" s="573"/>
      <c r="Z24" s="481" t="s">
        <v>169</v>
      </c>
      <c r="AA24" s="461"/>
      <c r="AB24" s="461"/>
      <c r="AC24" s="461"/>
      <c r="AD24" s="461"/>
      <c r="AE24" s="461"/>
      <c r="AF24" s="461"/>
      <c r="AG24" s="462"/>
      <c r="AH24" s="482">
        <v>47</v>
      </c>
      <c r="AI24" s="483"/>
      <c r="AJ24" s="483"/>
      <c r="AK24" s="483"/>
      <c r="AL24" s="525"/>
      <c r="AM24" s="482">
        <v>132587</v>
      </c>
      <c r="AN24" s="483"/>
      <c r="AO24" s="483"/>
      <c r="AP24" s="483"/>
      <c r="AQ24" s="483"/>
      <c r="AR24" s="525"/>
      <c r="AS24" s="482">
        <v>2821</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1887075</v>
      </c>
      <c r="BO24" s="432"/>
      <c r="BP24" s="432"/>
      <c r="BQ24" s="432"/>
      <c r="BR24" s="432"/>
      <c r="BS24" s="432"/>
      <c r="BT24" s="432"/>
      <c r="BU24" s="433"/>
      <c r="BV24" s="431">
        <v>2006624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5870</v>
      </c>
      <c r="R25" s="483"/>
      <c r="S25" s="483"/>
      <c r="T25" s="483"/>
      <c r="U25" s="483"/>
      <c r="V25" s="525"/>
      <c r="W25" s="584"/>
      <c r="X25" s="572"/>
      <c r="Y25" s="573"/>
      <c r="Z25" s="481" t="s">
        <v>172</v>
      </c>
      <c r="AA25" s="461"/>
      <c r="AB25" s="461"/>
      <c r="AC25" s="461"/>
      <c r="AD25" s="461"/>
      <c r="AE25" s="461"/>
      <c r="AF25" s="461"/>
      <c r="AG25" s="462"/>
      <c r="AH25" s="482" t="s">
        <v>128</v>
      </c>
      <c r="AI25" s="483"/>
      <c r="AJ25" s="483"/>
      <c r="AK25" s="483"/>
      <c r="AL25" s="525"/>
      <c r="AM25" s="482" t="s">
        <v>173</v>
      </c>
      <c r="AN25" s="483"/>
      <c r="AO25" s="483"/>
      <c r="AP25" s="483"/>
      <c r="AQ25" s="483"/>
      <c r="AR25" s="525"/>
      <c r="AS25" s="482" t="s">
        <v>128</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1065371</v>
      </c>
      <c r="BO25" s="395"/>
      <c r="BP25" s="395"/>
      <c r="BQ25" s="395"/>
      <c r="BR25" s="395"/>
      <c r="BS25" s="395"/>
      <c r="BT25" s="395"/>
      <c r="BU25" s="396"/>
      <c r="BV25" s="394">
        <v>988689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5290</v>
      </c>
      <c r="R26" s="483"/>
      <c r="S26" s="483"/>
      <c r="T26" s="483"/>
      <c r="U26" s="483"/>
      <c r="V26" s="525"/>
      <c r="W26" s="584"/>
      <c r="X26" s="572"/>
      <c r="Y26" s="573"/>
      <c r="Z26" s="481" t="s">
        <v>176</v>
      </c>
      <c r="AA26" s="594"/>
      <c r="AB26" s="594"/>
      <c r="AC26" s="594"/>
      <c r="AD26" s="594"/>
      <c r="AE26" s="594"/>
      <c r="AF26" s="594"/>
      <c r="AG26" s="595"/>
      <c r="AH26" s="482" t="s">
        <v>128</v>
      </c>
      <c r="AI26" s="483"/>
      <c r="AJ26" s="483"/>
      <c r="AK26" s="483"/>
      <c r="AL26" s="525"/>
      <c r="AM26" s="482" t="s">
        <v>177</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177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2550</v>
      </c>
      <c r="R27" s="483"/>
      <c r="S27" s="483"/>
      <c r="T27" s="483"/>
      <c r="U27" s="483"/>
      <c r="V27" s="525"/>
      <c r="W27" s="584"/>
      <c r="X27" s="572"/>
      <c r="Y27" s="573"/>
      <c r="Z27" s="481" t="s">
        <v>181</v>
      </c>
      <c r="AA27" s="461"/>
      <c r="AB27" s="461"/>
      <c r="AC27" s="461"/>
      <c r="AD27" s="461"/>
      <c r="AE27" s="461"/>
      <c r="AF27" s="461"/>
      <c r="AG27" s="462"/>
      <c r="AH27" s="482">
        <v>8</v>
      </c>
      <c r="AI27" s="483"/>
      <c r="AJ27" s="483"/>
      <c r="AK27" s="483"/>
      <c r="AL27" s="525"/>
      <c r="AM27" s="482">
        <v>19176</v>
      </c>
      <c r="AN27" s="483"/>
      <c r="AO27" s="483"/>
      <c r="AP27" s="483"/>
      <c r="AQ27" s="483"/>
      <c r="AR27" s="525"/>
      <c r="AS27" s="482">
        <v>2397</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128</v>
      </c>
      <c r="BO27" s="608"/>
      <c r="BP27" s="608"/>
      <c r="BQ27" s="608"/>
      <c r="BR27" s="608"/>
      <c r="BS27" s="608"/>
      <c r="BT27" s="608"/>
      <c r="BU27" s="609"/>
      <c r="BV27" s="607" t="s">
        <v>128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2120</v>
      </c>
      <c r="R28" s="483"/>
      <c r="S28" s="483"/>
      <c r="T28" s="483"/>
      <c r="U28" s="483"/>
      <c r="V28" s="525"/>
      <c r="W28" s="584"/>
      <c r="X28" s="572"/>
      <c r="Y28" s="573"/>
      <c r="Z28" s="481" t="s">
        <v>184</v>
      </c>
      <c r="AA28" s="461"/>
      <c r="AB28" s="461"/>
      <c r="AC28" s="461"/>
      <c r="AD28" s="461"/>
      <c r="AE28" s="461"/>
      <c r="AF28" s="461"/>
      <c r="AG28" s="462"/>
      <c r="AH28" s="482" t="s">
        <v>173</v>
      </c>
      <c r="AI28" s="483"/>
      <c r="AJ28" s="483"/>
      <c r="AK28" s="483"/>
      <c r="AL28" s="525"/>
      <c r="AM28" s="482" t="s">
        <v>128</v>
      </c>
      <c r="AN28" s="483"/>
      <c r="AO28" s="483"/>
      <c r="AP28" s="483"/>
      <c r="AQ28" s="483"/>
      <c r="AR28" s="525"/>
      <c r="AS28" s="482" t="s">
        <v>173</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267000</v>
      </c>
      <c r="BO28" s="395"/>
      <c r="BP28" s="395"/>
      <c r="BQ28" s="395"/>
      <c r="BR28" s="395"/>
      <c r="BS28" s="395"/>
      <c r="BT28" s="395"/>
      <c r="BU28" s="396"/>
      <c r="BV28" s="394">
        <v>265000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10</v>
      </c>
      <c r="M29" s="483"/>
      <c r="N29" s="483"/>
      <c r="O29" s="483"/>
      <c r="P29" s="525"/>
      <c r="Q29" s="482">
        <v>1990</v>
      </c>
      <c r="R29" s="483"/>
      <c r="S29" s="483"/>
      <c r="T29" s="483"/>
      <c r="U29" s="483"/>
      <c r="V29" s="525"/>
      <c r="W29" s="585"/>
      <c r="X29" s="586"/>
      <c r="Y29" s="587"/>
      <c r="Z29" s="481" t="s">
        <v>187</v>
      </c>
      <c r="AA29" s="461"/>
      <c r="AB29" s="461"/>
      <c r="AC29" s="461"/>
      <c r="AD29" s="461"/>
      <c r="AE29" s="461"/>
      <c r="AF29" s="461"/>
      <c r="AG29" s="462"/>
      <c r="AH29" s="482">
        <v>55</v>
      </c>
      <c r="AI29" s="483"/>
      <c r="AJ29" s="483"/>
      <c r="AK29" s="483"/>
      <c r="AL29" s="525"/>
      <c r="AM29" s="482">
        <v>151763</v>
      </c>
      <c r="AN29" s="483"/>
      <c r="AO29" s="483"/>
      <c r="AP29" s="483"/>
      <c r="AQ29" s="483"/>
      <c r="AR29" s="525"/>
      <c r="AS29" s="482">
        <v>2759</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1757</v>
      </c>
      <c r="BO29" s="432"/>
      <c r="BP29" s="432"/>
      <c r="BQ29" s="432"/>
      <c r="BR29" s="432"/>
      <c r="BS29" s="432"/>
      <c r="BT29" s="432"/>
      <c r="BU29" s="433"/>
      <c r="BV29" s="431">
        <v>100000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94.7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542734</v>
      </c>
      <c r="BO30" s="608"/>
      <c r="BP30" s="608"/>
      <c r="BQ30" s="608"/>
      <c r="BR30" s="608"/>
      <c r="BS30" s="608"/>
      <c r="BT30" s="608"/>
      <c r="BU30" s="609"/>
      <c r="BV30" s="607">
        <v>437152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200</v>
      </c>
      <c r="AN33" s="455"/>
      <c r="AO33" s="420" t="s">
        <v>197</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204</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大潟村国民健康保険事業特別会計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大潟村水道事業特別会計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秋田県市町村総合事務組合（一般会計）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ルーラル大潟</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大潟村診療所特別会計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大潟村介護保険事業特別会計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IF('各会計、関係団体の財政状況及び健全化判断比率'!B33="","",'各会計、関係団体の財政状況及び健全化判断比率'!B33)</f>
        <v>大潟村公共下水道事業特別会計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秋田県市町村総合事務組合（交通災害共済事業等特別会計）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大潟村カントリーエレベーター公社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大潟村介護サービス事業特別会計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秋田県市町村会館管理組合（一般会計）</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大潟共生自然エネルギー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大潟村後期高齢者医療特別会計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秋田県後期高齢者医療広域連合（一般会計）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秋田県後期高齢者医療広域連合（後期高齢者医療特別会計）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秋田県町村電算システム共同事業組合（一般会計）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男鹿地区消防一部事務組合（一般会計）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八郎湖周辺清掃事務組合（一般会計）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vW/OUY+G+oxusYd/XQmMYfA/Chy6+i8zB78i2Mv/HRt0x6iL6SytuSA9iTCBjmicwkasTcFz0kXAZiYhRMfBnA==" saltValue="9aNfxRgH8VVAXbnY2zPb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2" t="s">
        <v>558</v>
      </c>
      <c r="D34" s="1212"/>
      <c r="E34" s="1213"/>
      <c r="F34" s="32">
        <v>6.73</v>
      </c>
      <c r="G34" s="33">
        <v>5.71</v>
      </c>
      <c r="H34" s="33">
        <v>5.74</v>
      </c>
      <c r="I34" s="33">
        <v>4.83</v>
      </c>
      <c r="J34" s="34">
        <v>5.34</v>
      </c>
      <c r="K34" s="22"/>
      <c r="L34" s="22"/>
      <c r="M34" s="22"/>
      <c r="N34" s="22"/>
      <c r="O34" s="22"/>
      <c r="P34" s="22"/>
    </row>
    <row r="35" spans="1:16" ht="39" customHeight="1" x14ac:dyDescent="0.15">
      <c r="A35" s="22"/>
      <c r="B35" s="35"/>
      <c r="C35" s="1206" t="s">
        <v>559</v>
      </c>
      <c r="D35" s="1207"/>
      <c r="E35" s="1208"/>
      <c r="F35" s="36">
        <v>2.09</v>
      </c>
      <c r="G35" s="37">
        <v>3.15</v>
      </c>
      <c r="H35" s="37">
        <v>1.96</v>
      </c>
      <c r="I35" s="37">
        <v>1.2</v>
      </c>
      <c r="J35" s="38">
        <v>1.19</v>
      </c>
      <c r="K35" s="22"/>
      <c r="L35" s="22"/>
      <c r="M35" s="22"/>
      <c r="N35" s="22"/>
      <c r="O35" s="22"/>
      <c r="P35" s="22"/>
    </row>
    <row r="36" spans="1:16" ht="39" customHeight="1" x14ac:dyDescent="0.15">
      <c r="A36" s="22"/>
      <c r="B36" s="35"/>
      <c r="C36" s="1206" t="s">
        <v>560</v>
      </c>
      <c r="D36" s="1207"/>
      <c r="E36" s="1208"/>
      <c r="F36" s="36">
        <v>0.57999999999999996</v>
      </c>
      <c r="G36" s="37">
        <v>0.36</v>
      </c>
      <c r="H36" s="37">
        <v>0.32</v>
      </c>
      <c r="I36" s="37">
        <v>0.35</v>
      </c>
      <c r="J36" s="38">
        <v>1.19</v>
      </c>
      <c r="K36" s="22"/>
      <c r="L36" s="22"/>
      <c r="M36" s="22"/>
      <c r="N36" s="22"/>
      <c r="O36" s="22"/>
      <c r="P36" s="22"/>
    </row>
    <row r="37" spans="1:16" ht="39" customHeight="1" x14ac:dyDescent="0.15">
      <c r="A37" s="22"/>
      <c r="B37" s="35"/>
      <c r="C37" s="1206" t="s">
        <v>561</v>
      </c>
      <c r="D37" s="1207"/>
      <c r="E37" s="1208"/>
      <c r="F37" s="36">
        <v>0.38</v>
      </c>
      <c r="G37" s="37">
        <v>0.69</v>
      </c>
      <c r="H37" s="37">
        <v>0.57999999999999996</v>
      </c>
      <c r="I37" s="37">
        <v>1.29</v>
      </c>
      <c r="J37" s="38">
        <v>1.1200000000000001</v>
      </c>
      <c r="K37" s="22"/>
      <c r="L37" s="22"/>
      <c r="M37" s="22"/>
      <c r="N37" s="22"/>
      <c r="O37" s="22"/>
      <c r="P37" s="22"/>
    </row>
    <row r="38" spans="1:16" ht="39" customHeight="1" x14ac:dyDescent="0.15">
      <c r="A38" s="22"/>
      <c r="B38" s="35"/>
      <c r="C38" s="1206" t="s">
        <v>562</v>
      </c>
      <c r="D38" s="1207"/>
      <c r="E38" s="1208"/>
      <c r="F38" s="36">
        <v>0.53</v>
      </c>
      <c r="G38" s="37">
        <v>1.1000000000000001</v>
      </c>
      <c r="H38" s="37">
        <v>1.1000000000000001</v>
      </c>
      <c r="I38" s="37">
        <v>0.85</v>
      </c>
      <c r="J38" s="38">
        <v>0.86</v>
      </c>
      <c r="K38" s="22"/>
      <c r="L38" s="22"/>
      <c r="M38" s="22"/>
      <c r="N38" s="22"/>
      <c r="O38" s="22"/>
      <c r="P38" s="22"/>
    </row>
    <row r="39" spans="1:16" ht="39" customHeight="1" x14ac:dyDescent="0.15">
      <c r="A39" s="22"/>
      <c r="B39" s="35"/>
      <c r="C39" s="1206" t="s">
        <v>563</v>
      </c>
      <c r="D39" s="1207"/>
      <c r="E39" s="1208"/>
      <c r="F39" s="36">
        <v>0.15</v>
      </c>
      <c r="G39" s="37">
        <v>0.01</v>
      </c>
      <c r="H39" s="37">
        <v>0.23</v>
      </c>
      <c r="I39" s="37">
        <v>0.54</v>
      </c>
      <c r="J39" s="38">
        <v>0.65</v>
      </c>
      <c r="K39" s="22"/>
      <c r="L39" s="22"/>
      <c r="M39" s="22"/>
      <c r="N39" s="22"/>
      <c r="O39" s="22"/>
      <c r="P39" s="22"/>
    </row>
    <row r="40" spans="1:16" ht="39" customHeight="1" x14ac:dyDescent="0.15">
      <c r="A40" s="22"/>
      <c r="B40" s="35"/>
      <c r="C40" s="1206" t="s">
        <v>564</v>
      </c>
      <c r="D40" s="1207"/>
      <c r="E40" s="1208"/>
      <c r="F40" s="36">
        <v>0.23</v>
      </c>
      <c r="G40" s="37">
        <v>0.18</v>
      </c>
      <c r="H40" s="37">
        <v>0.13</v>
      </c>
      <c r="I40" s="37">
        <v>0.21</v>
      </c>
      <c r="J40" s="38">
        <v>0.31</v>
      </c>
      <c r="K40" s="22"/>
      <c r="L40" s="22"/>
      <c r="M40" s="22"/>
      <c r="N40" s="22"/>
      <c r="O40" s="22"/>
      <c r="P40" s="22"/>
    </row>
    <row r="41" spans="1:16" ht="39" customHeight="1" x14ac:dyDescent="0.15">
      <c r="A41" s="22"/>
      <c r="B41" s="35"/>
      <c r="C41" s="1206" t="s">
        <v>565</v>
      </c>
      <c r="D41" s="1207"/>
      <c r="E41" s="1208"/>
      <c r="F41" s="36">
        <v>1.48</v>
      </c>
      <c r="G41" s="37">
        <v>1.57</v>
      </c>
      <c r="H41" s="37">
        <v>0</v>
      </c>
      <c r="I41" s="37">
        <v>0</v>
      </c>
      <c r="J41" s="38">
        <v>0</v>
      </c>
      <c r="K41" s="22"/>
      <c r="L41" s="22"/>
      <c r="M41" s="22"/>
      <c r="N41" s="22"/>
      <c r="O41" s="22"/>
      <c r="P41" s="22"/>
    </row>
    <row r="42" spans="1:16" ht="39" customHeight="1" x14ac:dyDescent="0.15">
      <c r="A42" s="22"/>
      <c r="B42" s="39"/>
      <c r="C42" s="1206" t="s">
        <v>566</v>
      </c>
      <c r="D42" s="1207"/>
      <c r="E42" s="1208"/>
      <c r="F42" s="36" t="s">
        <v>509</v>
      </c>
      <c r="G42" s="37" t="s">
        <v>509</v>
      </c>
      <c r="H42" s="37" t="s">
        <v>509</v>
      </c>
      <c r="I42" s="37" t="s">
        <v>509</v>
      </c>
      <c r="J42" s="38" t="s">
        <v>509</v>
      </c>
      <c r="K42" s="22"/>
      <c r="L42" s="22"/>
      <c r="M42" s="22"/>
      <c r="N42" s="22"/>
      <c r="O42" s="22"/>
      <c r="P42" s="22"/>
    </row>
    <row r="43" spans="1:16" ht="39" customHeight="1" thickBot="1" x14ac:dyDescent="0.2">
      <c r="A43" s="22"/>
      <c r="B43" s="40"/>
      <c r="C43" s="1209" t="s">
        <v>567</v>
      </c>
      <c r="D43" s="1210"/>
      <c r="E43" s="1211"/>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J+rwGDi7mdnlQKt4edcjgB9F2rWQOyMxjODtYvz30kMP79hEL95iZHCOiazZfXr20lbeycgJsKXRlWwQJQHdQ==" saltValue="rBvDNrWcYK0HWStLRPfs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324</v>
      </c>
      <c r="L45" s="60">
        <v>338</v>
      </c>
      <c r="M45" s="60">
        <v>333</v>
      </c>
      <c r="N45" s="60">
        <v>343</v>
      </c>
      <c r="O45" s="61">
        <v>348</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509</v>
      </c>
      <c r="L46" s="64" t="s">
        <v>509</v>
      </c>
      <c r="M46" s="64" t="s">
        <v>509</v>
      </c>
      <c r="N46" s="64" t="s">
        <v>509</v>
      </c>
      <c r="O46" s="65" t="s">
        <v>509</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509</v>
      </c>
      <c r="L47" s="64" t="s">
        <v>509</v>
      </c>
      <c r="M47" s="64" t="s">
        <v>509</v>
      </c>
      <c r="N47" s="64" t="s">
        <v>509</v>
      </c>
      <c r="O47" s="65" t="s">
        <v>509</v>
      </c>
      <c r="P47" s="48"/>
      <c r="Q47" s="48"/>
      <c r="R47" s="48"/>
      <c r="S47" s="48"/>
      <c r="T47" s="48"/>
      <c r="U47" s="48"/>
    </row>
    <row r="48" spans="1:21" ht="30.75" customHeight="1" x14ac:dyDescent="0.15">
      <c r="A48" s="48"/>
      <c r="B48" s="1216"/>
      <c r="C48" s="1217"/>
      <c r="D48" s="62"/>
      <c r="E48" s="1222" t="s">
        <v>14</v>
      </c>
      <c r="F48" s="1222"/>
      <c r="G48" s="1222"/>
      <c r="H48" s="1222"/>
      <c r="I48" s="1222"/>
      <c r="J48" s="1223"/>
      <c r="K48" s="63">
        <v>43</v>
      </c>
      <c r="L48" s="64">
        <v>21</v>
      </c>
      <c r="M48" s="64">
        <v>17</v>
      </c>
      <c r="N48" s="64">
        <v>9</v>
      </c>
      <c r="O48" s="65">
        <v>34</v>
      </c>
      <c r="P48" s="48"/>
      <c r="Q48" s="48"/>
      <c r="R48" s="48"/>
      <c r="S48" s="48"/>
      <c r="T48" s="48"/>
      <c r="U48" s="48"/>
    </row>
    <row r="49" spans="1:21" ht="30.75" customHeight="1" x14ac:dyDescent="0.15">
      <c r="A49" s="48"/>
      <c r="B49" s="1216"/>
      <c r="C49" s="1217"/>
      <c r="D49" s="62"/>
      <c r="E49" s="1222" t="s">
        <v>15</v>
      </c>
      <c r="F49" s="1222"/>
      <c r="G49" s="1222"/>
      <c r="H49" s="1222"/>
      <c r="I49" s="1222"/>
      <c r="J49" s="1223"/>
      <c r="K49" s="63">
        <v>14</v>
      </c>
      <c r="L49" s="64">
        <v>18</v>
      </c>
      <c r="M49" s="64">
        <v>19</v>
      </c>
      <c r="N49" s="64">
        <v>19</v>
      </c>
      <c r="O49" s="65">
        <v>20</v>
      </c>
      <c r="P49" s="48"/>
      <c r="Q49" s="48"/>
      <c r="R49" s="48"/>
      <c r="S49" s="48"/>
      <c r="T49" s="48"/>
      <c r="U49" s="48"/>
    </row>
    <row r="50" spans="1:21" ht="30.75" customHeight="1" x14ac:dyDescent="0.15">
      <c r="A50" s="48"/>
      <c r="B50" s="1216"/>
      <c r="C50" s="1217"/>
      <c r="D50" s="62"/>
      <c r="E50" s="1222" t="s">
        <v>16</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509</v>
      </c>
      <c r="L51" s="64" t="s">
        <v>509</v>
      </c>
      <c r="M51" s="64" t="s">
        <v>509</v>
      </c>
      <c r="N51" s="64" t="s">
        <v>509</v>
      </c>
      <c r="O51" s="65" t="s">
        <v>509</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208</v>
      </c>
      <c r="L52" s="64">
        <v>211</v>
      </c>
      <c r="M52" s="64">
        <v>212</v>
      </c>
      <c r="N52" s="64">
        <v>213</v>
      </c>
      <c r="O52" s="65">
        <v>213</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173</v>
      </c>
      <c r="L53" s="69">
        <v>166</v>
      </c>
      <c r="M53" s="69">
        <v>157</v>
      </c>
      <c r="N53" s="69">
        <v>158</v>
      </c>
      <c r="O53" s="70">
        <v>189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591</v>
      </c>
      <c r="L57" s="84" t="s">
        <v>591</v>
      </c>
      <c r="M57" s="84" t="s">
        <v>591</v>
      </c>
      <c r="N57" s="84" t="s">
        <v>591</v>
      </c>
      <c r="O57" s="85" t="s">
        <v>591</v>
      </c>
    </row>
    <row r="58" spans="1:21" ht="31.5" customHeight="1" thickBot="1" x14ac:dyDescent="0.2">
      <c r="B58" s="1232"/>
      <c r="C58" s="1233"/>
      <c r="D58" s="1237" t="s">
        <v>26</v>
      </c>
      <c r="E58" s="1238"/>
      <c r="F58" s="1238"/>
      <c r="G58" s="1238"/>
      <c r="H58" s="1238"/>
      <c r="I58" s="1238"/>
      <c r="J58" s="1239"/>
      <c r="K58" s="86" t="s">
        <v>591</v>
      </c>
      <c r="L58" s="87" t="s">
        <v>591</v>
      </c>
      <c r="M58" s="87" t="s">
        <v>591</v>
      </c>
      <c r="N58" s="87" t="s">
        <v>591</v>
      </c>
      <c r="O58" s="88" t="s">
        <v>591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c71CDt2QQLPEAWP41cXiVpCvWvbydet0kBPJaUnQCrtbE1lHzhocvwWLg6ldxqzawHO+gwBwStQ6wtJTnlgA==" saltValue="3Jc/numCwk24RBNnG/Xs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40" t="s">
        <v>29</v>
      </c>
      <c r="C41" s="1241"/>
      <c r="D41" s="102"/>
      <c r="E41" s="1246" t="s">
        <v>30</v>
      </c>
      <c r="F41" s="1246"/>
      <c r="G41" s="1246"/>
      <c r="H41" s="1247"/>
      <c r="I41" s="103">
        <v>3767</v>
      </c>
      <c r="J41" s="104">
        <v>4175</v>
      </c>
      <c r="K41" s="104">
        <v>3864</v>
      </c>
      <c r="L41" s="104">
        <v>3660</v>
      </c>
      <c r="M41" s="105">
        <v>3384</v>
      </c>
    </row>
    <row r="42" spans="2:13" ht="27.75" customHeight="1" x14ac:dyDescent="0.15">
      <c r="B42" s="1242"/>
      <c r="C42" s="1243"/>
      <c r="D42" s="106"/>
      <c r="E42" s="1248" t="s">
        <v>31</v>
      </c>
      <c r="F42" s="1248"/>
      <c r="G42" s="1248"/>
      <c r="H42" s="1249"/>
      <c r="I42" s="107">
        <v>2</v>
      </c>
      <c r="J42" s="108">
        <v>1</v>
      </c>
      <c r="K42" s="108">
        <v>1</v>
      </c>
      <c r="L42" s="108">
        <v>1</v>
      </c>
      <c r="M42" s="109">
        <v>1</v>
      </c>
    </row>
    <row r="43" spans="2:13" ht="27.75" customHeight="1" x14ac:dyDescent="0.15">
      <c r="B43" s="1242"/>
      <c r="C43" s="1243"/>
      <c r="D43" s="106"/>
      <c r="E43" s="1248" t="s">
        <v>32</v>
      </c>
      <c r="F43" s="1248"/>
      <c r="G43" s="1248"/>
      <c r="H43" s="1249"/>
      <c r="I43" s="107">
        <v>217</v>
      </c>
      <c r="J43" s="108">
        <v>228</v>
      </c>
      <c r="K43" s="108">
        <v>197</v>
      </c>
      <c r="L43" s="108">
        <v>145</v>
      </c>
      <c r="M43" s="109">
        <v>159</v>
      </c>
    </row>
    <row r="44" spans="2:13" ht="27.75" customHeight="1" x14ac:dyDescent="0.15">
      <c r="B44" s="1242"/>
      <c r="C44" s="1243"/>
      <c r="D44" s="106"/>
      <c r="E44" s="1248" t="s">
        <v>33</v>
      </c>
      <c r="F44" s="1248"/>
      <c r="G44" s="1248"/>
      <c r="H44" s="1249"/>
      <c r="I44" s="107">
        <v>153</v>
      </c>
      <c r="J44" s="108">
        <v>139</v>
      </c>
      <c r="K44" s="108">
        <v>122</v>
      </c>
      <c r="L44" s="108">
        <v>101</v>
      </c>
      <c r="M44" s="109">
        <v>76</v>
      </c>
    </row>
    <row r="45" spans="2:13" ht="27.75" customHeight="1" x14ac:dyDescent="0.15">
      <c r="B45" s="1242"/>
      <c r="C45" s="1243"/>
      <c r="D45" s="106"/>
      <c r="E45" s="1248" t="s">
        <v>34</v>
      </c>
      <c r="F45" s="1248"/>
      <c r="G45" s="1248"/>
      <c r="H45" s="1249"/>
      <c r="I45" s="107">
        <v>409</v>
      </c>
      <c r="J45" s="108">
        <v>376</v>
      </c>
      <c r="K45" s="108">
        <v>379</v>
      </c>
      <c r="L45" s="108">
        <v>271</v>
      </c>
      <c r="M45" s="109">
        <v>267</v>
      </c>
    </row>
    <row r="46" spans="2:13" ht="27.75" customHeight="1" x14ac:dyDescent="0.15">
      <c r="B46" s="1242"/>
      <c r="C46" s="1243"/>
      <c r="D46" s="110"/>
      <c r="E46" s="1248" t="s">
        <v>35</v>
      </c>
      <c r="F46" s="1248"/>
      <c r="G46" s="1248"/>
      <c r="H46" s="1249"/>
      <c r="I46" s="107" t="s">
        <v>509</v>
      </c>
      <c r="J46" s="108" t="s">
        <v>509</v>
      </c>
      <c r="K46" s="108" t="s">
        <v>509</v>
      </c>
      <c r="L46" s="108" t="s">
        <v>509</v>
      </c>
      <c r="M46" s="109" t="s">
        <v>509</v>
      </c>
    </row>
    <row r="47" spans="2:13" ht="27.75" customHeight="1" x14ac:dyDescent="0.15">
      <c r="B47" s="1242"/>
      <c r="C47" s="1243"/>
      <c r="D47" s="111"/>
      <c r="E47" s="1250" t="s">
        <v>36</v>
      </c>
      <c r="F47" s="1251"/>
      <c r="G47" s="1251"/>
      <c r="H47" s="1252"/>
      <c r="I47" s="107" t="s">
        <v>509</v>
      </c>
      <c r="J47" s="108" t="s">
        <v>509</v>
      </c>
      <c r="K47" s="108" t="s">
        <v>509</v>
      </c>
      <c r="L47" s="108" t="s">
        <v>509</v>
      </c>
      <c r="M47" s="109" t="s">
        <v>509</v>
      </c>
    </row>
    <row r="48" spans="2:13" ht="27.75" customHeight="1" x14ac:dyDescent="0.15">
      <c r="B48" s="1242"/>
      <c r="C48" s="1243"/>
      <c r="D48" s="106"/>
      <c r="E48" s="1248" t="s">
        <v>37</v>
      </c>
      <c r="F48" s="1248"/>
      <c r="G48" s="1248"/>
      <c r="H48" s="1249"/>
      <c r="I48" s="107" t="s">
        <v>509</v>
      </c>
      <c r="J48" s="108" t="s">
        <v>509</v>
      </c>
      <c r="K48" s="108" t="s">
        <v>509</v>
      </c>
      <c r="L48" s="108" t="s">
        <v>509</v>
      </c>
      <c r="M48" s="109" t="s">
        <v>509</v>
      </c>
    </row>
    <row r="49" spans="2:13" ht="27.75" customHeight="1" x14ac:dyDescent="0.15">
      <c r="B49" s="1244"/>
      <c r="C49" s="1245"/>
      <c r="D49" s="106"/>
      <c r="E49" s="1248" t="s">
        <v>38</v>
      </c>
      <c r="F49" s="1248"/>
      <c r="G49" s="1248"/>
      <c r="H49" s="1249"/>
      <c r="I49" s="107" t="s">
        <v>509</v>
      </c>
      <c r="J49" s="108" t="s">
        <v>509</v>
      </c>
      <c r="K49" s="108" t="s">
        <v>509</v>
      </c>
      <c r="L49" s="108" t="s">
        <v>509</v>
      </c>
      <c r="M49" s="109" t="s">
        <v>509</v>
      </c>
    </row>
    <row r="50" spans="2:13" ht="27.75" customHeight="1" x14ac:dyDescent="0.15">
      <c r="B50" s="1253" t="s">
        <v>39</v>
      </c>
      <c r="C50" s="1254"/>
      <c r="D50" s="112"/>
      <c r="E50" s="1248" t="s">
        <v>40</v>
      </c>
      <c r="F50" s="1248"/>
      <c r="G50" s="1248"/>
      <c r="H50" s="1249"/>
      <c r="I50" s="107">
        <v>1111</v>
      </c>
      <c r="J50" s="108">
        <v>1068</v>
      </c>
      <c r="K50" s="108">
        <v>945</v>
      </c>
      <c r="L50" s="108">
        <v>976</v>
      </c>
      <c r="M50" s="109">
        <v>1020</v>
      </c>
    </row>
    <row r="51" spans="2:13" ht="27.75" customHeight="1" x14ac:dyDescent="0.15">
      <c r="B51" s="1242"/>
      <c r="C51" s="1243"/>
      <c r="D51" s="106"/>
      <c r="E51" s="1248" t="s">
        <v>41</v>
      </c>
      <c r="F51" s="1248"/>
      <c r="G51" s="1248"/>
      <c r="H51" s="1249"/>
      <c r="I51" s="107" t="s">
        <v>509</v>
      </c>
      <c r="J51" s="108" t="s">
        <v>509</v>
      </c>
      <c r="K51" s="108" t="s">
        <v>509</v>
      </c>
      <c r="L51" s="108" t="s">
        <v>509</v>
      </c>
      <c r="M51" s="109" t="s">
        <v>509</v>
      </c>
    </row>
    <row r="52" spans="2:13" ht="27.75" customHeight="1" x14ac:dyDescent="0.15">
      <c r="B52" s="1244"/>
      <c r="C52" s="1245"/>
      <c r="D52" s="106"/>
      <c r="E52" s="1248" t="s">
        <v>42</v>
      </c>
      <c r="F52" s="1248"/>
      <c r="G52" s="1248"/>
      <c r="H52" s="1249"/>
      <c r="I52" s="107">
        <v>2543</v>
      </c>
      <c r="J52" s="108">
        <v>2661</v>
      </c>
      <c r="K52" s="108">
        <v>2650</v>
      </c>
      <c r="L52" s="108">
        <v>2607</v>
      </c>
      <c r="M52" s="109">
        <v>2555</v>
      </c>
    </row>
    <row r="53" spans="2:13" ht="27.75" customHeight="1" thickBot="1" x14ac:dyDescent="0.2">
      <c r="B53" s="1255" t="s">
        <v>43</v>
      </c>
      <c r="C53" s="1256"/>
      <c r="D53" s="113"/>
      <c r="E53" s="1257" t="s">
        <v>44</v>
      </c>
      <c r="F53" s="1257"/>
      <c r="G53" s="1257"/>
      <c r="H53" s="1258"/>
      <c r="I53" s="114">
        <v>894</v>
      </c>
      <c r="J53" s="115">
        <v>1190</v>
      </c>
      <c r="K53" s="115">
        <v>969</v>
      </c>
      <c r="L53" s="115">
        <v>594</v>
      </c>
      <c r="M53" s="116">
        <v>311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PCCA3619Pcii+/nyFYV+xeQvlmyxJCfP9O/NP8h23y7UWwnyzXxUA7KGaGJveHNJEtrMghS7+ssKo1+FrXQLVw==" saltValue="BpkIca5APCGhqG9zTEYd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7" t="s">
        <v>47</v>
      </c>
      <c r="D55" s="1267"/>
      <c r="E55" s="1268"/>
      <c r="F55" s="128">
        <v>395</v>
      </c>
      <c r="G55" s="128">
        <v>265</v>
      </c>
      <c r="H55" s="129">
        <v>267</v>
      </c>
    </row>
    <row r="56" spans="2:8" ht="52.5" customHeight="1" x14ac:dyDescent="0.15">
      <c r="B56" s="130"/>
      <c r="C56" s="1269" t="s">
        <v>48</v>
      </c>
      <c r="D56" s="1269"/>
      <c r="E56" s="1270"/>
      <c r="F56" s="131">
        <v>38</v>
      </c>
      <c r="G56" s="131">
        <v>100</v>
      </c>
      <c r="H56" s="132">
        <v>2</v>
      </c>
    </row>
    <row r="57" spans="2:8" ht="53.25" customHeight="1" x14ac:dyDescent="0.15">
      <c r="B57" s="130"/>
      <c r="C57" s="1271" t="s">
        <v>49</v>
      </c>
      <c r="D57" s="1271"/>
      <c r="E57" s="1272"/>
      <c r="F57" s="133">
        <v>296</v>
      </c>
      <c r="G57" s="133">
        <v>437</v>
      </c>
      <c r="H57" s="134">
        <v>543</v>
      </c>
    </row>
    <row r="58" spans="2:8" ht="45.75" customHeight="1" x14ac:dyDescent="0.15">
      <c r="B58" s="135"/>
      <c r="C58" s="1259" t="s">
        <v>574</v>
      </c>
      <c r="D58" s="1260"/>
      <c r="E58" s="1261"/>
      <c r="F58" s="136">
        <v>35</v>
      </c>
      <c r="G58" s="136">
        <v>112</v>
      </c>
      <c r="H58" s="137">
        <v>261</v>
      </c>
    </row>
    <row r="59" spans="2:8" ht="45.75" customHeight="1" x14ac:dyDescent="0.15">
      <c r="B59" s="135"/>
      <c r="C59" s="1259" t="s">
        <v>575</v>
      </c>
      <c r="D59" s="1260"/>
      <c r="E59" s="1261"/>
      <c r="F59" s="136">
        <v>75</v>
      </c>
      <c r="G59" s="136">
        <v>126</v>
      </c>
      <c r="H59" s="137">
        <v>157</v>
      </c>
    </row>
    <row r="60" spans="2:8" ht="45.75" customHeight="1" x14ac:dyDescent="0.15">
      <c r="B60" s="135"/>
      <c r="C60" s="1259" t="s">
        <v>576</v>
      </c>
      <c r="D60" s="1260"/>
      <c r="E60" s="1261"/>
      <c r="F60" s="136">
        <v>103</v>
      </c>
      <c r="G60" s="136">
        <v>104</v>
      </c>
      <c r="H60" s="137">
        <v>85</v>
      </c>
    </row>
    <row r="61" spans="2:8" ht="45.75" customHeight="1" x14ac:dyDescent="0.15">
      <c r="B61" s="135"/>
      <c r="C61" s="1259" t="s">
        <v>577</v>
      </c>
      <c r="D61" s="1260"/>
      <c r="E61" s="1261"/>
      <c r="F61" s="136">
        <v>64</v>
      </c>
      <c r="G61" s="136">
        <v>65</v>
      </c>
      <c r="H61" s="137">
        <v>36</v>
      </c>
    </row>
    <row r="62" spans="2:8" ht="45.75" customHeight="1" thickBot="1" x14ac:dyDescent="0.2">
      <c r="B62" s="138"/>
      <c r="C62" s="1262" t="s">
        <v>578</v>
      </c>
      <c r="D62" s="1263"/>
      <c r="E62" s="1264"/>
      <c r="F62" s="139">
        <v>1</v>
      </c>
      <c r="G62" s="139">
        <v>2</v>
      </c>
      <c r="H62" s="140">
        <v>4</v>
      </c>
    </row>
    <row r="63" spans="2:8" ht="52.5" customHeight="1" thickBot="1" x14ac:dyDescent="0.2">
      <c r="B63" s="141"/>
      <c r="C63" s="1265" t="s">
        <v>50</v>
      </c>
      <c r="D63" s="1265"/>
      <c r="E63" s="1266"/>
      <c r="F63" s="142">
        <v>729</v>
      </c>
      <c r="G63" s="142">
        <v>802</v>
      </c>
      <c r="H63" s="143">
        <v>811</v>
      </c>
    </row>
    <row r="64" spans="2:8" ht="15" customHeight="1" x14ac:dyDescent="0.15"/>
  </sheetData>
  <sheetProtection algorithmName="SHA-512" hashValue="wwz71oAwwo6M+BjMDEOJAOKFD9k3t7JfNYRZD5sbdmXPOUxDKDZrmxx8eSeV5/ciZaCZEps2cuGumwUEnnA+YQ==" saltValue="GWGrqFX5WuK83OO+g/V3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48854</v>
      </c>
      <c r="E3" s="162"/>
      <c r="F3" s="163">
        <v>291945</v>
      </c>
      <c r="G3" s="164"/>
      <c r="H3" s="165"/>
    </row>
    <row r="4" spans="1:8" x14ac:dyDescent="0.15">
      <c r="A4" s="166"/>
      <c r="B4" s="167"/>
      <c r="C4" s="168"/>
      <c r="D4" s="169">
        <v>32050</v>
      </c>
      <c r="E4" s="170"/>
      <c r="F4" s="171">
        <v>127651</v>
      </c>
      <c r="G4" s="172"/>
      <c r="H4" s="173"/>
    </row>
    <row r="5" spans="1:8" x14ac:dyDescent="0.15">
      <c r="A5" s="154" t="s">
        <v>543</v>
      </c>
      <c r="B5" s="159"/>
      <c r="C5" s="160"/>
      <c r="D5" s="161">
        <v>316656</v>
      </c>
      <c r="E5" s="162"/>
      <c r="F5" s="163">
        <v>291173</v>
      </c>
      <c r="G5" s="164"/>
      <c r="H5" s="165"/>
    </row>
    <row r="6" spans="1:8" x14ac:dyDescent="0.15">
      <c r="A6" s="166"/>
      <c r="B6" s="167"/>
      <c r="C6" s="168"/>
      <c r="D6" s="169">
        <v>40854</v>
      </c>
      <c r="E6" s="170"/>
      <c r="F6" s="171">
        <v>119071</v>
      </c>
      <c r="G6" s="172"/>
      <c r="H6" s="173"/>
    </row>
    <row r="7" spans="1:8" x14ac:dyDescent="0.15">
      <c r="A7" s="154" t="s">
        <v>544</v>
      </c>
      <c r="B7" s="159"/>
      <c r="C7" s="160"/>
      <c r="D7" s="161">
        <v>83432</v>
      </c>
      <c r="E7" s="162"/>
      <c r="F7" s="163">
        <v>271581</v>
      </c>
      <c r="G7" s="164"/>
      <c r="H7" s="165"/>
    </row>
    <row r="8" spans="1:8" x14ac:dyDescent="0.15">
      <c r="A8" s="166"/>
      <c r="B8" s="167"/>
      <c r="C8" s="168"/>
      <c r="D8" s="169">
        <v>67550</v>
      </c>
      <c r="E8" s="170"/>
      <c r="F8" s="171">
        <v>117844</v>
      </c>
      <c r="G8" s="172"/>
      <c r="H8" s="173"/>
    </row>
    <row r="9" spans="1:8" x14ac:dyDescent="0.15">
      <c r="A9" s="154" t="s">
        <v>545</v>
      </c>
      <c r="B9" s="159"/>
      <c r="C9" s="160"/>
      <c r="D9" s="161">
        <v>31198</v>
      </c>
      <c r="E9" s="162"/>
      <c r="F9" s="163">
        <v>268375</v>
      </c>
      <c r="G9" s="164"/>
      <c r="H9" s="165"/>
    </row>
    <row r="10" spans="1:8" x14ac:dyDescent="0.15">
      <c r="A10" s="166"/>
      <c r="B10" s="167"/>
      <c r="C10" s="168"/>
      <c r="D10" s="169">
        <v>27527</v>
      </c>
      <c r="E10" s="170"/>
      <c r="F10" s="171">
        <v>119602</v>
      </c>
      <c r="G10" s="172"/>
      <c r="H10" s="173"/>
    </row>
    <row r="11" spans="1:8" x14ac:dyDescent="0.15">
      <c r="A11" s="154" t="s">
        <v>546</v>
      </c>
      <c r="B11" s="159"/>
      <c r="C11" s="160"/>
      <c r="D11" s="161">
        <v>80072</v>
      </c>
      <c r="E11" s="162"/>
      <c r="F11" s="163">
        <v>301035</v>
      </c>
      <c r="G11" s="164"/>
      <c r="H11" s="165"/>
    </row>
    <row r="12" spans="1:8" x14ac:dyDescent="0.15">
      <c r="A12" s="166"/>
      <c r="B12" s="167"/>
      <c r="C12" s="174"/>
      <c r="D12" s="169">
        <v>52173</v>
      </c>
      <c r="E12" s="170"/>
      <c r="F12" s="171">
        <v>154376</v>
      </c>
      <c r="G12" s="172"/>
      <c r="H12" s="173"/>
    </row>
    <row r="13" spans="1:8" x14ac:dyDescent="0.15">
      <c r="A13" s="154"/>
      <c r="B13" s="159"/>
      <c r="C13" s="175"/>
      <c r="D13" s="176">
        <v>112042</v>
      </c>
      <c r="E13" s="177"/>
      <c r="F13" s="178">
        <v>284822</v>
      </c>
      <c r="G13" s="179"/>
      <c r="H13" s="165"/>
    </row>
    <row r="14" spans="1:8" x14ac:dyDescent="0.15">
      <c r="A14" s="166"/>
      <c r="B14" s="167"/>
      <c r="C14" s="168"/>
      <c r="D14" s="169">
        <v>44031</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6.97</v>
      </c>
      <c r="C19" s="180">
        <f>ROUND(VALUE(SUBSTITUTE(実質収支比率等に係る経年分析!G$48,"▲","-")),2)</f>
        <v>5.9</v>
      </c>
      <c r="D19" s="180">
        <f>ROUND(VALUE(SUBSTITUTE(実質収支比率等に係る経年分析!H$48,"▲","-")),2)</f>
        <v>5.88</v>
      </c>
      <c r="E19" s="180">
        <f>ROUND(VALUE(SUBSTITUTE(実質収支比率等に係る経年分析!I$48,"▲","-")),2)</f>
        <v>5.05</v>
      </c>
      <c r="F19" s="180">
        <f>ROUND(VALUE(SUBSTITUTE(実質収支比率等に係る経年分析!J$48,"▲","-")),2)</f>
        <v>5.66</v>
      </c>
    </row>
    <row r="20" spans="1:11" x14ac:dyDescent="0.15">
      <c r="A20" s="180" t="s">
        <v>54</v>
      </c>
      <c r="B20" s="180">
        <f>ROUND(VALUE(SUBSTITUTE(実質収支比率等に係る経年分析!F$47,"▲","-")),2)</f>
        <v>18.73</v>
      </c>
      <c r="C20" s="180">
        <f>ROUND(VALUE(SUBSTITUTE(実質収支比率等に係る経年分析!G$47,"▲","-")),2)</f>
        <v>19.559999999999999</v>
      </c>
      <c r="D20" s="180">
        <f>ROUND(VALUE(SUBSTITUTE(実質収支比率等に係る経年分析!H$47,"▲","-")),2)</f>
        <v>18.62</v>
      </c>
      <c r="E20" s="180">
        <f>ROUND(VALUE(SUBSTITUTE(実質収支比率等に係る経年分析!I$47,"▲","-")),2)</f>
        <v>12.46</v>
      </c>
      <c r="F20" s="180">
        <f>ROUND(VALUE(SUBSTITUTE(実質収支比率等に係る経年分析!J$47,"▲","-")),2)</f>
        <v>12.26</v>
      </c>
    </row>
    <row r="21" spans="1:11" x14ac:dyDescent="0.15">
      <c r="A21" s="180" t="s">
        <v>55</v>
      </c>
      <c r="B21" s="180">
        <f>IF(ISNUMBER(VALUE(SUBSTITUTE(実質収支比率等に係る経年分析!F$49,"▲","-"))),ROUND(VALUE(SUBSTITUTE(実質収支比率等に係る経年分析!F$49,"▲","-")),2),NA())</f>
        <v>4.17</v>
      </c>
      <c r="C21" s="180">
        <f>IF(ISNUMBER(VALUE(SUBSTITUTE(実質収支比率等に係る経年分析!G$49,"▲","-"))),ROUND(VALUE(SUBSTITUTE(実質収支比率等に係る経年分析!G$49,"▲","-")),2),NA())</f>
        <v>-0.36</v>
      </c>
      <c r="D21" s="180">
        <f>IF(ISNUMBER(VALUE(SUBSTITUTE(実質収支比率等に係る経年分析!H$49,"▲","-"))),ROUND(VALUE(SUBSTITUTE(実質収支比率等に係る経年分析!H$49,"▲","-")),2),NA())</f>
        <v>7.91</v>
      </c>
      <c r="E21" s="180">
        <f>IF(ISNUMBER(VALUE(SUBSTITUTE(実質収支比率等に係る経年分析!I$49,"▲","-"))),ROUND(VALUE(SUBSTITUTE(実質収支比率等に係る経年分析!I$49,"▲","-")),2),NA())</f>
        <v>-6.7</v>
      </c>
      <c r="F21" s="180">
        <f>IF(ISNUMBER(VALUE(SUBSTITUTE(実質収支比率等に係る経年分析!J$49,"▲","-"))),ROUND(VALUE(SUBSTITUTE(実質収支比率等に係る経年分析!J$49,"▲","-")),2),NA())</f>
        <v>5.38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大潟村後期高齢者医療特別会計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1.48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1.57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大潟村診療所特別会計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0.31</v>
      </c>
    </row>
    <row r="31" spans="1:11" x14ac:dyDescent="0.15">
      <c r="A31" s="181" t="str">
        <f>IF(連結実質赤字比率に係る赤字・黒字の構成分析!C$39="",NA(),連結実質赤字比率に係る赤字・黒字の構成分析!C$39)</f>
        <v>大潟村水道事業特別会計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0.65</v>
      </c>
    </row>
    <row r="32" spans="1:11" x14ac:dyDescent="0.15">
      <c r="A32" s="181" t="str">
        <f>IF(連結実質赤字比率に係る赤字・黒字の構成分析!C$38="",NA(),連結実質赤字比率に係る赤字・黒字の構成分析!C$38)</f>
        <v>大潟村介護サービス事業特別会計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大潟村介護保険事業特別会計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1.1200000000000001</v>
      </c>
    </row>
    <row r="34" spans="1:16" x14ac:dyDescent="0.15">
      <c r="A34" s="181" t="str">
        <f>IF(連結実質赤字比率に係る赤字・黒字の構成分析!C$36="",NA(),連結実質赤字比率に係る赤字・黒字の構成分析!C$36)</f>
        <v>大潟村公共下水道事業特別会計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0.57999999999999996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大潟村国民健康保険事業特別会計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208</v>
      </c>
      <c r="E42" s="182"/>
      <c r="F42" s="182"/>
      <c r="G42" s="182">
        <f>'実質公債費比率（分子）の構造'!L$52</f>
        <v>211</v>
      </c>
      <c r="H42" s="182"/>
      <c r="I42" s="182"/>
      <c r="J42" s="182">
        <f>'実質公債費比率（分子）の構造'!M$52</f>
        <v>212</v>
      </c>
      <c r="K42" s="182"/>
      <c r="L42" s="182"/>
      <c r="M42" s="182">
        <f>'実質公債費比率（分子）の構造'!N$52</f>
        <v>213</v>
      </c>
      <c r="N42" s="182"/>
      <c r="O42" s="182"/>
      <c r="P42" s="182">
        <f>'実質公債費比率（分子）の構造'!O$52</f>
        <v>213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14</v>
      </c>
      <c r="C45" s="182"/>
      <c r="D45" s="182"/>
      <c r="E45" s="182">
        <f>'実質公債費比率（分子）の構造'!L$49</f>
        <v>18</v>
      </c>
      <c r="F45" s="182"/>
      <c r="G45" s="182"/>
      <c r="H45" s="182">
        <f>'実質公債費比率（分子）の構造'!M$49</f>
        <v>19</v>
      </c>
      <c r="I45" s="182"/>
      <c r="J45" s="182"/>
      <c r="K45" s="182">
        <f>'実質公債費比率（分子）の構造'!N$49</f>
        <v>19</v>
      </c>
      <c r="L45" s="182"/>
      <c r="M45" s="182"/>
      <c r="N45" s="182">
        <f>'実質公債費比率（分子）の構造'!O$49</f>
        <v>20</v>
      </c>
      <c r="O45" s="182"/>
      <c r="P45" s="182"/>
    </row>
    <row r="46" spans="1:16" x14ac:dyDescent="0.15">
      <c r="A46" s="182" t="s">
        <v>66</v>
      </c>
      <c r="B46" s="182">
        <f>'実質公債費比率（分子）の構造'!K$48</f>
        <v>43</v>
      </c>
      <c r="C46" s="182"/>
      <c r="D46" s="182"/>
      <c r="E46" s="182">
        <f>'実質公債費比率（分子）の構造'!L$48</f>
        <v>21</v>
      </c>
      <c r="F46" s="182"/>
      <c r="G46" s="182"/>
      <c r="H46" s="182">
        <f>'実質公債費比率（分子）の構造'!M$48</f>
        <v>17</v>
      </c>
      <c r="I46" s="182"/>
      <c r="J46" s="182"/>
      <c r="K46" s="182">
        <f>'実質公債費比率（分子）の構造'!N$48</f>
        <v>9</v>
      </c>
      <c r="L46" s="182"/>
      <c r="M46" s="182"/>
      <c r="N46" s="182">
        <f>'実質公債費比率（分子）の構造'!O$48</f>
        <v>34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324</v>
      </c>
      <c r="C49" s="182"/>
      <c r="D49" s="182"/>
      <c r="E49" s="182">
        <f>'実質公債費比率（分子）の構造'!L$45</f>
        <v>338</v>
      </c>
      <c r="F49" s="182"/>
      <c r="G49" s="182"/>
      <c r="H49" s="182">
        <f>'実質公債費比率（分子）の構造'!M$45</f>
        <v>333</v>
      </c>
      <c r="I49" s="182"/>
      <c r="J49" s="182"/>
      <c r="K49" s="182">
        <f>'実質公債費比率（分子）の構造'!N$45</f>
        <v>343</v>
      </c>
      <c r="L49" s="182"/>
      <c r="M49" s="182"/>
      <c r="N49" s="182">
        <f>'実質公債費比率（分子）の構造'!O$45</f>
        <v>348</v>
      </c>
      <c r="O49" s="182"/>
      <c r="P49" s="182"/>
    </row>
    <row r="50" spans="1:16" x14ac:dyDescent="0.15">
      <c r="A50" s="182" t="s">
        <v>70</v>
      </c>
      <c r="B50" s="182" t="e">
        <f>NA()</f>
        <v>#N/A</v>
      </c>
      <c r="C50" s="182">
        <f>IF(ISNUMBER('実質公債費比率（分子）の構造'!K$53),'実質公債費比率（分子）の構造'!K$53,NA())</f>
        <v>173</v>
      </c>
      <c r="D50" s="182" t="e">
        <f>NA()</f>
        <v>#N/A</v>
      </c>
      <c r="E50" s="182" t="e">
        <f>NA()</f>
        <v>#N/A</v>
      </c>
      <c r="F50" s="182">
        <f>IF(ISNUMBER('実質公債費比率（分子）の構造'!L$53),'実質公債費比率（分子）の構造'!L$53,NA())</f>
        <v>166</v>
      </c>
      <c r="G50" s="182" t="e">
        <f>NA()</f>
        <v>#N/A</v>
      </c>
      <c r="H50" s="182" t="e">
        <f>NA()</f>
        <v>#N/A</v>
      </c>
      <c r="I50" s="182">
        <f>IF(ISNUMBER('実質公債費比率（分子）の構造'!M$53),'実質公債費比率（分子）の構造'!M$53,NA())</f>
        <v>157</v>
      </c>
      <c r="J50" s="182" t="e">
        <f>NA()</f>
        <v>#N/A</v>
      </c>
      <c r="K50" s="182" t="e">
        <f>NA()</f>
        <v>#N/A</v>
      </c>
      <c r="L50" s="182">
        <f>IF(ISNUMBER('実質公債費比率（分子）の構造'!N$53),'実質公債費比率（分子）の構造'!N$53,NA())</f>
        <v>158</v>
      </c>
      <c r="M50" s="182" t="e">
        <f>NA()</f>
        <v>#N/A</v>
      </c>
      <c r="N50" s="182" t="e">
        <f>NA()</f>
        <v>#N/A</v>
      </c>
      <c r="O50" s="182">
        <f>IF(ISNUMBER('実質公債費比率（分子）の構造'!O$53),'実質公債費比率（分子）の構造'!O$53,NA())</f>
        <v>189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2543</v>
      </c>
      <c r="E56" s="181"/>
      <c r="F56" s="181"/>
      <c r="G56" s="181">
        <f>'将来負担比率（分子）の構造'!J$52</f>
        <v>2661</v>
      </c>
      <c r="H56" s="181"/>
      <c r="I56" s="181"/>
      <c r="J56" s="181">
        <f>'将来負担比率（分子）の構造'!K$52</f>
        <v>2650</v>
      </c>
      <c r="K56" s="181"/>
      <c r="L56" s="181"/>
      <c r="M56" s="181">
        <f>'将来負担比率（分子）の構造'!L$52</f>
        <v>2607</v>
      </c>
      <c r="N56" s="181"/>
      <c r="O56" s="181"/>
      <c r="P56" s="181">
        <f>'将来負担比率（分子）の構造'!M$52</f>
        <v>2555</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1111</v>
      </c>
      <c r="E58" s="181"/>
      <c r="F58" s="181"/>
      <c r="G58" s="181">
        <f>'将来負担比率（分子）の構造'!J$50</f>
        <v>1068</v>
      </c>
      <c r="H58" s="181"/>
      <c r="I58" s="181"/>
      <c r="J58" s="181">
        <f>'将来負担比率（分子）の構造'!K$50</f>
        <v>945</v>
      </c>
      <c r="K58" s="181"/>
      <c r="L58" s="181"/>
      <c r="M58" s="181">
        <f>'将来負担比率（分子）の構造'!L$50</f>
        <v>976</v>
      </c>
      <c r="N58" s="181"/>
      <c r="O58" s="181"/>
      <c r="P58" s="181">
        <f>'将来負担比率（分子）の構造'!M$50</f>
        <v>1020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409</v>
      </c>
      <c r="C62" s="181"/>
      <c r="D62" s="181"/>
      <c r="E62" s="181">
        <f>'将来負担比率（分子）の構造'!J$45</f>
        <v>376</v>
      </c>
      <c r="F62" s="181"/>
      <c r="G62" s="181"/>
      <c r="H62" s="181">
        <f>'将来負担比率（分子）の構造'!K$45</f>
        <v>379</v>
      </c>
      <c r="I62" s="181"/>
      <c r="J62" s="181"/>
      <c r="K62" s="181">
        <f>'将来負担比率（分子）の構造'!L$45</f>
        <v>271</v>
      </c>
      <c r="L62" s="181"/>
      <c r="M62" s="181"/>
      <c r="N62" s="181">
        <f>'将来負担比率（分子）の構造'!M$45</f>
        <v>267</v>
      </c>
      <c r="O62" s="181"/>
      <c r="P62" s="181"/>
    </row>
    <row r="63" spans="1:16" x14ac:dyDescent="0.15">
      <c r="A63" s="181" t="s">
        <v>33</v>
      </c>
      <c r="B63" s="181">
        <f>'将来負担比率（分子）の構造'!I$44</f>
        <v>153</v>
      </c>
      <c r="C63" s="181"/>
      <c r="D63" s="181"/>
      <c r="E63" s="181">
        <f>'将来負担比率（分子）の構造'!J$44</f>
        <v>139</v>
      </c>
      <c r="F63" s="181"/>
      <c r="G63" s="181"/>
      <c r="H63" s="181">
        <f>'将来負担比率（分子）の構造'!K$44</f>
        <v>122</v>
      </c>
      <c r="I63" s="181"/>
      <c r="J63" s="181"/>
      <c r="K63" s="181">
        <f>'将来負担比率（分子）の構造'!L$44</f>
        <v>101</v>
      </c>
      <c r="L63" s="181"/>
      <c r="M63" s="181"/>
      <c r="N63" s="181">
        <f>'将来負担比率（分子）の構造'!M$44</f>
        <v>76</v>
      </c>
      <c r="O63" s="181"/>
      <c r="P63" s="181"/>
    </row>
    <row r="64" spans="1:16" x14ac:dyDescent="0.15">
      <c r="A64" s="181" t="s">
        <v>32</v>
      </c>
      <c r="B64" s="181">
        <f>'将来負担比率（分子）の構造'!I$43</f>
        <v>217</v>
      </c>
      <c r="C64" s="181"/>
      <c r="D64" s="181"/>
      <c r="E64" s="181">
        <f>'将来負担比率（分子）の構造'!J$43</f>
        <v>228</v>
      </c>
      <c r="F64" s="181"/>
      <c r="G64" s="181"/>
      <c r="H64" s="181">
        <f>'将来負担比率（分子）の構造'!K$43</f>
        <v>197</v>
      </c>
      <c r="I64" s="181"/>
      <c r="J64" s="181"/>
      <c r="K64" s="181">
        <f>'将来負担比率（分子）の構造'!L$43</f>
        <v>145</v>
      </c>
      <c r="L64" s="181"/>
      <c r="M64" s="181"/>
      <c r="N64" s="181">
        <f>'将来負担比率（分子）の構造'!M$43</f>
        <v>159</v>
      </c>
      <c r="O64" s="181"/>
      <c r="P64" s="181"/>
    </row>
    <row r="65" spans="1:16" x14ac:dyDescent="0.15">
      <c r="A65" s="181" t="s">
        <v>31</v>
      </c>
      <c r="B65" s="181">
        <f>'将来負担比率（分子）の構造'!I$42</f>
        <v>2</v>
      </c>
      <c r="C65" s="181"/>
      <c r="D65" s="181"/>
      <c r="E65" s="181">
        <f>'将来負担比率（分子）の構造'!J$42</f>
        <v>1</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x14ac:dyDescent="0.15">
      <c r="A66" s="181" t="s">
        <v>30</v>
      </c>
      <c r="B66" s="181">
        <f>'将来負担比率（分子）の構造'!I$41</f>
        <v>3767</v>
      </c>
      <c r="C66" s="181"/>
      <c r="D66" s="181"/>
      <c r="E66" s="181">
        <f>'将来負担比率（分子）の構造'!J$41</f>
        <v>4175</v>
      </c>
      <c r="F66" s="181"/>
      <c r="G66" s="181"/>
      <c r="H66" s="181">
        <f>'将来負担比率（分子）の構造'!K$41</f>
        <v>3864</v>
      </c>
      <c r="I66" s="181"/>
      <c r="J66" s="181"/>
      <c r="K66" s="181">
        <f>'将来負担比率（分子）の構造'!L$41</f>
        <v>3660</v>
      </c>
      <c r="L66" s="181"/>
      <c r="M66" s="181"/>
      <c r="N66" s="181">
        <f>'将来負担比率（分子）の構造'!M$41</f>
        <v>3384</v>
      </c>
      <c r="O66" s="181"/>
      <c r="P66" s="181"/>
    </row>
    <row r="67" spans="1:16" x14ac:dyDescent="0.15">
      <c r="A67" s="181" t="s">
        <v>74</v>
      </c>
      <c r="B67" s="181" t="e">
        <f>NA()</f>
        <v>#N/A</v>
      </c>
      <c r="C67" s="181">
        <f>IF(ISNUMBER('将来負担比率（分子）の構造'!I$53), IF('将来負担比率（分子）の構造'!I$53 &lt; 0, 0, '将来負担比率（分子）の構造'!I$53), NA())</f>
        <v>894</v>
      </c>
      <c r="D67" s="181" t="e">
        <f>NA()</f>
        <v>#N/A</v>
      </c>
      <c r="E67" s="181" t="e">
        <f>NA()</f>
        <v>#N/A</v>
      </c>
      <c r="F67" s="181">
        <f>IF(ISNUMBER('将来負担比率（分子）の構造'!J$53), IF('将来負担比率（分子）の構造'!J$53 &lt; 0, 0, '将来負担比率（分子）の構造'!J$53), NA())</f>
        <v>1190</v>
      </c>
      <c r="G67" s="181" t="e">
        <f>NA()</f>
        <v>#N/A</v>
      </c>
      <c r="H67" s="181" t="e">
        <f>NA()</f>
        <v>#N/A</v>
      </c>
      <c r="I67" s="181">
        <f>IF(ISNUMBER('将来負担比率（分子）の構造'!K$53), IF('将来負担比率（分子）の構造'!K$53 &lt; 0, 0, '将来負担比率（分子）の構造'!K$53), NA())</f>
        <v>969</v>
      </c>
      <c r="J67" s="181" t="e">
        <f>NA()</f>
        <v>#N/A</v>
      </c>
      <c r="K67" s="181" t="e">
        <f>NA()</f>
        <v>#N/A</v>
      </c>
      <c r="L67" s="181">
        <f>IF(ISNUMBER('将来負担比率（分子）の構造'!L$53), IF('将来負担比率（分子）の構造'!L$53 &lt; 0, 0, '将来負担比率（分子）の構造'!L$53), NA())</f>
        <v>594</v>
      </c>
      <c r="M67" s="181" t="e">
        <f>NA()</f>
        <v>#N/A</v>
      </c>
      <c r="N67" s="181" t="e">
        <f>NA()</f>
        <v>#N/A</v>
      </c>
      <c r="O67" s="181">
        <f>IF(ISNUMBER('将来負担比率（分子）の構造'!M$53), IF('将来負担比率（分子）の構造'!M$53 &lt; 0, 0, '将来負担比率（分子）の構造'!M$53), NA())</f>
        <v>311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395</v>
      </c>
      <c r="C72" s="185">
        <f>基金残高に係る経年分析!G55</f>
        <v>265</v>
      </c>
      <c r="D72" s="185">
        <f>基金残高に係る経年分析!H55</f>
        <v>267</v>
      </c>
    </row>
    <row r="73" spans="1:16" x14ac:dyDescent="0.15">
      <c r="A73" s="184" t="s">
        <v>77</v>
      </c>
      <c r="B73" s="185">
        <f>基金残高に係る経年分析!F56</f>
        <v>38</v>
      </c>
      <c r="C73" s="185">
        <f>基金残高に係る経年分析!G56</f>
        <v>100</v>
      </c>
      <c r="D73" s="185">
        <f>基金残高に係る経年分析!H56</f>
        <v>2</v>
      </c>
    </row>
    <row r="74" spans="1:16" x14ac:dyDescent="0.15">
      <c r="A74" s="184" t="s">
        <v>78</v>
      </c>
      <c r="B74" s="185">
        <f>基金残高に係る経年分析!F57</f>
        <v>296</v>
      </c>
      <c r="C74" s="185">
        <f>基金残高に係る経年分析!G57</f>
        <v>437</v>
      </c>
      <c r="D74" s="185">
        <f>基金残高に係る経年分析!H57</f>
        <v>543</v>
      </c>
    </row>
  </sheetData>
  <sheetProtection algorithmName="SHA-512" hashValue="Jo4FCHmuzg235cDATOBKKLNH3ZP5MOghXOScZ8a9qHcpiHliDl7UwV/D8Zi4qThIUotfpH+woN8dV4p0wSMrOw==" saltValue="qDl+aJIL7G5IR8E1bWZz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5703125" style="226" customWidth="1"/>
    <col min="96" max="133" width="1.5703125" style="243"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727192</v>
      </c>
      <c r="S5" s="637"/>
      <c r="T5" s="637"/>
      <c r="U5" s="637"/>
      <c r="V5" s="637"/>
      <c r="W5" s="637"/>
      <c r="X5" s="637"/>
      <c r="Y5" s="638"/>
      <c r="Z5" s="639">
        <v>17.3</v>
      </c>
      <c r="AA5" s="639"/>
      <c r="AB5" s="639"/>
      <c r="AC5" s="639"/>
      <c r="AD5" s="640">
        <v>727192</v>
      </c>
      <c r="AE5" s="640"/>
      <c r="AF5" s="640"/>
      <c r="AG5" s="640"/>
      <c r="AH5" s="640"/>
      <c r="AI5" s="640"/>
      <c r="AJ5" s="640"/>
      <c r="AK5" s="640"/>
      <c r="AL5" s="641">
        <v>33.9</v>
      </c>
      <c r="AM5" s="642"/>
      <c r="AN5" s="642"/>
      <c r="AO5" s="643"/>
      <c r="AP5" s="633" t="s">
        <v>229</v>
      </c>
      <c r="AQ5" s="634"/>
      <c r="AR5" s="634"/>
      <c r="AS5" s="634"/>
      <c r="AT5" s="634"/>
      <c r="AU5" s="634"/>
      <c r="AV5" s="634"/>
      <c r="AW5" s="634"/>
      <c r="AX5" s="634"/>
      <c r="AY5" s="634"/>
      <c r="AZ5" s="634"/>
      <c r="BA5" s="634"/>
      <c r="BB5" s="634"/>
      <c r="BC5" s="634"/>
      <c r="BD5" s="634"/>
      <c r="BE5" s="634"/>
      <c r="BF5" s="635"/>
      <c r="BG5" s="647">
        <v>701477</v>
      </c>
      <c r="BH5" s="648"/>
      <c r="BI5" s="648"/>
      <c r="BJ5" s="648"/>
      <c r="BK5" s="648"/>
      <c r="BL5" s="648"/>
      <c r="BM5" s="648"/>
      <c r="BN5" s="649"/>
      <c r="BO5" s="650">
        <v>96.5</v>
      </c>
      <c r="BP5" s="650"/>
      <c r="BQ5" s="650"/>
      <c r="BR5" s="650"/>
      <c r="BS5" s="651" t="s">
        <v>128</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93230</v>
      </c>
      <c r="S6" s="648"/>
      <c r="T6" s="648"/>
      <c r="U6" s="648"/>
      <c r="V6" s="648"/>
      <c r="W6" s="648"/>
      <c r="X6" s="648"/>
      <c r="Y6" s="649"/>
      <c r="Z6" s="650">
        <v>2.2000000000000002</v>
      </c>
      <c r="AA6" s="650"/>
      <c r="AB6" s="650"/>
      <c r="AC6" s="650"/>
      <c r="AD6" s="651">
        <v>93230</v>
      </c>
      <c r="AE6" s="651"/>
      <c r="AF6" s="651"/>
      <c r="AG6" s="651"/>
      <c r="AH6" s="651"/>
      <c r="AI6" s="651"/>
      <c r="AJ6" s="651"/>
      <c r="AK6" s="651"/>
      <c r="AL6" s="652">
        <v>4.3</v>
      </c>
      <c r="AM6" s="653"/>
      <c r="AN6" s="653"/>
      <c r="AO6" s="654"/>
      <c r="AP6" s="644" t="s">
        <v>234</v>
      </c>
      <c r="AQ6" s="645"/>
      <c r="AR6" s="645"/>
      <c r="AS6" s="645"/>
      <c r="AT6" s="645"/>
      <c r="AU6" s="645"/>
      <c r="AV6" s="645"/>
      <c r="AW6" s="645"/>
      <c r="AX6" s="645"/>
      <c r="AY6" s="645"/>
      <c r="AZ6" s="645"/>
      <c r="BA6" s="645"/>
      <c r="BB6" s="645"/>
      <c r="BC6" s="645"/>
      <c r="BD6" s="645"/>
      <c r="BE6" s="645"/>
      <c r="BF6" s="646"/>
      <c r="BG6" s="647">
        <v>701477</v>
      </c>
      <c r="BH6" s="648"/>
      <c r="BI6" s="648"/>
      <c r="BJ6" s="648"/>
      <c r="BK6" s="648"/>
      <c r="BL6" s="648"/>
      <c r="BM6" s="648"/>
      <c r="BN6" s="649"/>
      <c r="BO6" s="650">
        <v>96.5</v>
      </c>
      <c r="BP6" s="650"/>
      <c r="BQ6" s="650"/>
      <c r="BR6" s="650"/>
      <c r="BS6" s="651" t="s">
        <v>173</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63187</v>
      </c>
      <c r="CS6" s="648"/>
      <c r="CT6" s="648"/>
      <c r="CU6" s="648"/>
      <c r="CV6" s="648"/>
      <c r="CW6" s="648"/>
      <c r="CX6" s="648"/>
      <c r="CY6" s="649"/>
      <c r="CZ6" s="641">
        <v>1.6</v>
      </c>
      <c r="DA6" s="642"/>
      <c r="DB6" s="642"/>
      <c r="DC6" s="661"/>
      <c r="DD6" s="656" t="s">
        <v>173</v>
      </c>
      <c r="DE6" s="648"/>
      <c r="DF6" s="648"/>
      <c r="DG6" s="648"/>
      <c r="DH6" s="648"/>
      <c r="DI6" s="648"/>
      <c r="DJ6" s="648"/>
      <c r="DK6" s="648"/>
      <c r="DL6" s="648"/>
      <c r="DM6" s="648"/>
      <c r="DN6" s="648"/>
      <c r="DO6" s="648"/>
      <c r="DP6" s="649"/>
      <c r="DQ6" s="656">
        <v>62662</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550</v>
      </c>
      <c r="S7" s="648"/>
      <c r="T7" s="648"/>
      <c r="U7" s="648"/>
      <c r="V7" s="648"/>
      <c r="W7" s="648"/>
      <c r="X7" s="648"/>
      <c r="Y7" s="649"/>
      <c r="Z7" s="650">
        <v>0</v>
      </c>
      <c r="AA7" s="650"/>
      <c r="AB7" s="650"/>
      <c r="AC7" s="650"/>
      <c r="AD7" s="651">
        <v>550</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269983</v>
      </c>
      <c r="BH7" s="648"/>
      <c r="BI7" s="648"/>
      <c r="BJ7" s="648"/>
      <c r="BK7" s="648"/>
      <c r="BL7" s="648"/>
      <c r="BM7" s="648"/>
      <c r="BN7" s="649"/>
      <c r="BO7" s="650">
        <v>37.1</v>
      </c>
      <c r="BP7" s="650"/>
      <c r="BQ7" s="650"/>
      <c r="BR7" s="650"/>
      <c r="BS7" s="651" t="s">
        <v>173</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1182298</v>
      </c>
      <c r="CS7" s="648"/>
      <c r="CT7" s="648"/>
      <c r="CU7" s="648"/>
      <c r="CV7" s="648"/>
      <c r="CW7" s="648"/>
      <c r="CX7" s="648"/>
      <c r="CY7" s="649"/>
      <c r="CZ7" s="650">
        <v>29.1</v>
      </c>
      <c r="DA7" s="650"/>
      <c r="DB7" s="650"/>
      <c r="DC7" s="650"/>
      <c r="DD7" s="656">
        <v>5296</v>
      </c>
      <c r="DE7" s="648"/>
      <c r="DF7" s="648"/>
      <c r="DG7" s="648"/>
      <c r="DH7" s="648"/>
      <c r="DI7" s="648"/>
      <c r="DJ7" s="648"/>
      <c r="DK7" s="648"/>
      <c r="DL7" s="648"/>
      <c r="DM7" s="648"/>
      <c r="DN7" s="648"/>
      <c r="DO7" s="648"/>
      <c r="DP7" s="649"/>
      <c r="DQ7" s="656">
        <v>501144</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1308</v>
      </c>
      <c r="S8" s="648"/>
      <c r="T8" s="648"/>
      <c r="U8" s="648"/>
      <c r="V8" s="648"/>
      <c r="W8" s="648"/>
      <c r="X8" s="648"/>
      <c r="Y8" s="649"/>
      <c r="Z8" s="650">
        <v>0</v>
      </c>
      <c r="AA8" s="650"/>
      <c r="AB8" s="650"/>
      <c r="AC8" s="650"/>
      <c r="AD8" s="651">
        <v>1308</v>
      </c>
      <c r="AE8" s="651"/>
      <c r="AF8" s="651"/>
      <c r="AG8" s="651"/>
      <c r="AH8" s="651"/>
      <c r="AI8" s="651"/>
      <c r="AJ8" s="651"/>
      <c r="AK8" s="651"/>
      <c r="AL8" s="652">
        <v>0.1</v>
      </c>
      <c r="AM8" s="653"/>
      <c r="AN8" s="653"/>
      <c r="AO8" s="654"/>
      <c r="AP8" s="644" t="s">
        <v>240</v>
      </c>
      <c r="AQ8" s="645"/>
      <c r="AR8" s="645"/>
      <c r="AS8" s="645"/>
      <c r="AT8" s="645"/>
      <c r="AU8" s="645"/>
      <c r="AV8" s="645"/>
      <c r="AW8" s="645"/>
      <c r="AX8" s="645"/>
      <c r="AY8" s="645"/>
      <c r="AZ8" s="645"/>
      <c r="BA8" s="645"/>
      <c r="BB8" s="645"/>
      <c r="BC8" s="645"/>
      <c r="BD8" s="645"/>
      <c r="BE8" s="645"/>
      <c r="BF8" s="646"/>
      <c r="BG8" s="647">
        <v>6417</v>
      </c>
      <c r="BH8" s="648"/>
      <c r="BI8" s="648"/>
      <c r="BJ8" s="648"/>
      <c r="BK8" s="648"/>
      <c r="BL8" s="648"/>
      <c r="BM8" s="648"/>
      <c r="BN8" s="649"/>
      <c r="BO8" s="650">
        <v>0.9</v>
      </c>
      <c r="BP8" s="650"/>
      <c r="BQ8" s="650"/>
      <c r="BR8" s="650"/>
      <c r="BS8" s="656" t="s">
        <v>173</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494102</v>
      </c>
      <c r="CS8" s="648"/>
      <c r="CT8" s="648"/>
      <c r="CU8" s="648"/>
      <c r="CV8" s="648"/>
      <c r="CW8" s="648"/>
      <c r="CX8" s="648"/>
      <c r="CY8" s="649"/>
      <c r="CZ8" s="650">
        <v>12.1</v>
      </c>
      <c r="DA8" s="650"/>
      <c r="DB8" s="650"/>
      <c r="DC8" s="650"/>
      <c r="DD8" s="656">
        <v>11220</v>
      </c>
      <c r="DE8" s="648"/>
      <c r="DF8" s="648"/>
      <c r="DG8" s="648"/>
      <c r="DH8" s="648"/>
      <c r="DI8" s="648"/>
      <c r="DJ8" s="648"/>
      <c r="DK8" s="648"/>
      <c r="DL8" s="648"/>
      <c r="DM8" s="648"/>
      <c r="DN8" s="648"/>
      <c r="DO8" s="648"/>
      <c r="DP8" s="649"/>
      <c r="DQ8" s="656">
        <v>321714</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1752</v>
      </c>
      <c r="S9" s="648"/>
      <c r="T9" s="648"/>
      <c r="U9" s="648"/>
      <c r="V9" s="648"/>
      <c r="W9" s="648"/>
      <c r="X9" s="648"/>
      <c r="Y9" s="649"/>
      <c r="Z9" s="650">
        <v>0</v>
      </c>
      <c r="AA9" s="650"/>
      <c r="AB9" s="650"/>
      <c r="AC9" s="650"/>
      <c r="AD9" s="651">
        <v>1752</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245943</v>
      </c>
      <c r="BH9" s="648"/>
      <c r="BI9" s="648"/>
      <c r="BJ9" s="648"/>
      <c r="BK9" s="648"/>
      <c r="BL9" s="648"/>
      <c r="BM9" s="648"/>
      <c r="BN9" s="649"/>
      <c r="BO9" s="650">
        <v>33.799999999999997</v>
      </c>
      <c r="BP9" s="650"/>
      <c r="BQ9" s="650"/>
      <c r="BR9" s="650"/>
      <c r="BS9" s="656" t="s">
        <v>173</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271780</v>
      </c>
      <c r="CS9" s="648"/>
      <c r="CT9" s="648"/>
      <c r="CU9" s="648"/>
      <c r="CV9" s="648"/>
      <c r="CW9" s="648"/>
      <c r="CX9" s="648"/>
      <c r="CY9" s="649"/>
      <c r="CZ9" s="650">
        <v>6.7</v>
      </c>
      <c r="DA9" s="650"/>
      <c r="DB9" s="650"/>
      <c r="DC9" s="650"/>
      <c r="DD9" s="656">
        <v>5638</v>
      </c>
      <c r="DE9" s="648"/>
      <c r="DF9" s="648"/>
      <c r="DG9" s="648"/>
      <c r="DH9" s="648"/>
      <c r="DI9" s="648"/>
      <c r="DJ9" s="648"/>
      <c r="DK9" s="648"/>
      <c r="DL9" s="648"/>
      <c r="DM9" s="648"/>
      <c r="DN9" s="648"/>
      <c r="DO9" s="648"/>
      <c r="DP9" s="649"/>
      <c r="DQ9" s="656">
        <v>204501</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173</v>
      </c>
      <c r="S10" s="648"/>
      <c r="T10" s="648"/>
      <c r="U10" s="648"/>
      <c r="V10" s="648"/>
      <c r="W10" s="648"/>
      <c r="X10" s="648"/>
      <c r="Y10" s="649"/>
      <c r="Z10" s="650" t="s">
        <v>128</v>
      </c>
      <c r="AA10" s="650"/>
      <c r="AB10" s="650"/>
      <c r="AC10" s="650"/>
      <c r="AD10" s="651" t="s">
        <v>173</v>
      </c>
      <c r="AE10" s="651"/>
      <c r="AF10" s="651"/>
      <c r="AG10" s="651"/>
      <c r="AH10" s="651"/>
      <c r="AI10" s="651"/>
      <c r="AJ10" s="651"/>
      <c r="AK10" s="651"/>
      <c r="AL10" s="652" t="s">
        <v>173</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9453</v>
      </c>
      <c r="BH10" s="648"/>
      <c r="BI10" s="648"/>
      <c r="BJ10" s="648"/>
      <c r="BK10" s="648"/>
      <c r="BL10" s="648"/>
      <c r="BM10" s="648"/>
      <c r="BN10" s="649"/>
      <c r="BO10" s="650">
        <v>1.3</v>
      </c>
      <c r="BP10" s="650"/>
      <c r="BQ10" s="650"/>
      <c r="BR10" s="650"/>
      <c r="BS10" s="656" t="s">
        <v>173</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t="s">
        <v>173</v>
      </c>
      <c r="CS10" s="648"/>
      <c r="CT10" s="648"/>
      <c r="CU10" s="648"/>
      <c r="CV10" s="648"/>
      <c r="CW10" s="648"/>
      <c r="CX10" s="648"/>
      <c r="CY10" s="649"/>
      <c r="CZ10" s="650" t="s">
        <v>173</v>
      </c>
      <c r="DA10" s="650"/>
      <c r="DB10" s="650"/>
      <c r="DC10" s="650"/>
      <c r="DD10" s="656" t="s">
        <v>173</v>
      </c>
      <c r="DE10" s="648"/>
      <c r="DF10" s="648"/>
      <c r="DG10" s="648"/>
      <c r="DH10" s="648"/>
      <c r="DI10" s="648"/>
      <c r="DJ10" s="648"/>
      <c r="DK10" s="648"/>
      <c r="DL10" s="648"/>
      <c r="DM10" s="648"/>
      <c r="DN10" s="648"/>
      <c r="DO10" s="648"/>
      <c r="DP10" s="649"/>
      <c r="DQ10" s="656" t="s">
        <v>173</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72811</v>
      </c>
      <c r="S11" s="648"/>
      <c r="T11" s="648"/>
      <c r="U11" s="648"/>
      <c r="V11" s="648"/>
      <c r="W11" s="648"/>
      <c r="X11" s="648"/>
      <c r="Y11" s="649"/>
      <c r="Z11" s="652">
        <v>1.7</v>
      </c>
      <c r="AA11" s="653"/>
      <c r="AB11" s="653"/>
      <c r="AC11" s="665"/>
      <c r="AD11" s="656">
        <v>72811</v>
      </c>
      <c r="AE11" s="648"/>
      <c r="AF11" s="648"/>
      <c r="AG11" s="648"/>
      <c r="AH11" s="648"/>
      <c r="AI11" s="648"/>
      <c r="AJ11" s="648"/>
      <c r="AK11" s="649"/>
      <c r="AL11" s="652">
        <v>3.4</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8170</v>
      </c>
      <c r="BH11" s="648"/>
      <c r="BI11" s="648"/>
      <c r="BJ11" s="648"/>
      <c r="BK11" s="648"/>
      <c r="BL11" s="648"/>
      <c r="BM11" s="648"/>
      <c r="BN11" s="649"/>
      <c r="BO11" s="650">
        <v>1.1000000000000001</v>
      </c>
      <c r="BP11" s="650"/>
      <c r="BQ11" s="650"/>
      <c r="BR11" s="650"/>
      <c r="BS11" s="656" t="s">
        <v>173</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534068</v>
      </c>
      <c r="CS11" s="648"/>
      <c r="CT11" s="648"/>
      <c r="CU11" s="648"/>
      <c r="CV11" s="648"/>
      <c r="CW11" s="648"/>
      <c r="CX11" s="648"/>
      <c r="CY11" s="649"/>
      <c r="CZ11" s="650">
        <v>13.1</v>
      </c>
      <c r="DA11" s="650"/>
      <c r="DB11" s="650"/>
      <c r="DC11" s="650"/>
      <c r="DD11" s="656">
        <v>41887</v>
      </c>
      <c r="DE11" s="648"/>
      <c r="DF11" s="648"/>
      <c r="DG11" s="648"/>
      <c r="DH11" s="648"/>
      <c r="DI11" s="648"/>
      <c r="DJ11" s="648"/>
      <c r="DK11" s="648"/>
      <c r="DL11" s="648"/>
      <c r="DM11" s="648"/>
      <c r="DN11" s="648"/>
      <c r="DO11" s="648"/>
      <c r="DP11" s="649"/>
      <c r="DQ11" s="656">
        <v>241280</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173</v>
      </c>
      <c r="S12" s="648"/>
      <c r="T12" s="648"/>
      <c r="U12" s="648"/>
      <c r="V12" s="648"/>
      <c r="W12" s="648"/>
      <c r="X12" s="648"/>
      <c r="Y12" s="649"/>
      <c r="Z12" s="650" t="s">
        <v>128</v>
      </c>
      <c r="AA12" s="650"/>
      <c r="AB12" s="650"/>
      <c r="AC12" s="650"/>
      <c r="AD12" s="651" t="s">
        <v>173</v>
      </c>
      <c r="AE12" s="651"/>
      <c r="AF12" s="651"/>
      <c r="AG12" s="651"/>
      <c r="AH12" s="651"/>
      <c r="AI12" s="651"/>
      <c r="AJ12" s="651"/>
      <c r="AK12" s="651"/>
      <c r="AL12" s="652" t="s">
        <v>173</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386250</v>
      </c>
      <c r="BH12" s="648"/>
      <c r="BI12" s="648"/>
      <c r="BJ12" s="648"/>
      <c r="BK12" s="648"/>
      <c r="BL12" s="648"/>
      <c r="BM12" s="648"/>
      <c r="BN12" s="649"/>
      <c r="BO12" s="650">
        <v>53.1</v>
      </c>
      <c r="BP12" s="650"/>
      <c r="BQ12" s="650"/>
      <c r="BR12" s="650"/>
      <c r="BS12" s="656" t="s">
        <v>173</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315632</v>
      </c>
      <c r="CS12" s="648"/>
      <c r="CT12" s="648"/>
      <c r="CU12" s="648"/>
      <c r="CV12" s="648"/>
      <c r="CW12" s="648"/>
      <c r="CX12" s="648"/>
      <c r="CY12" s="649"/>
      <c r="CZ12" s="650">
        <v>7.8</v>
      </c>
      <c r="DA12" s="650"/>
      <c r="DB12" s="650"/>
      <c r="DC12" s="650"/>
      <c r="DD12" s="656">
        <v>94400</v>
      </c>
      <c r="DE12" s="648"/>
      <c r="DF12" s="648"/>
      <c r="DG12" s="648"/>
      <c r="DH12" s="648"/>
      <c r="DI12" s="648"/>
      <c r="DJ12" s="648"/>
      <c r="DK12" s="648"/>
      <c r="DL12" s="648"/>
      <c r="DM12" s="648"/>
      <c r="DN12" s="648"/>
      <c r="DO12" s="648"/>
      <c r="DP12" s="649"/>
      <c r="DQ12" s="656">
        <v>120326</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173</v>
      </c>
      <c r="S13" s="648"/>
      <c r="T13" s="648"/>
      <c r="U13" s="648"/>
      <c r="V13" s="648"/>
      <c r="W13" s="648"/>
      <c r="X13" s="648"/>
      <c r="Y13" s="649"/>
      <c r="Z13" s="650" t="s">
        <v>128</v>
      </c>
      <c r="AA13" s="650"/>
      <c r="AB13" s="650"/>
      <c r="AC13" s="650"/>
      <c r="AD13" s="651" t="s">
        <v>173</v>
      </c>
      <c r="AE13" s="651"/>
      <c r="AF13" s="651"/>
      <c r="AG13" s="651"/>
      <c r="AH13" s="651"/>
      <c r="AI13" s="651"/>
      <c r="AJ13" s="651"/>
      <c r="AK13" s="651"/>
      <c r="AL13" s="652" t="s">
        <v>173</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385767</v>
      </c>
      <c r="BH13" s="648"/>
      <c r="BI13" s="648"/>
      <c r="BJ13" s="648"/>
      <c r="BK13" s="648"/>
      <c r="BL13" s="648"/>
      <c r="BM13" s="648"/>
      <c r="BN13" s="649"/>
      <c r="BO13" s="650">
        <v>53</v>
      </c>
      <c r="BP13" s="650"/>
      <c r="BQ13" s="650"/>
      <c r="BR13" s="650"/>
      <c r="BS13" s="656" t="s">
        <v>173</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160250</v>
      </c>
      <c r="CS13" s="648"/>
      <c r="CT13" s="648"/>
      <c r="CU13" s="648"/>
      <c r="CV13" s="648"/>
      <c r="CW13" s="648"/>
      <c r="CX13" s="648"/>
      <c r="CY13" s="649"/>
      <c r="CZ13" s="650">
        <v>3.9</v>
      </c>
      <c r="DA13" s="650"/>
      <c r="DB13" s="650"/>
      <c r="DC13" s="650"/>
      <c r="DD13" s="656">
        <v>28690</v>
      </c>
      <c r="DE13" s="648"/>
      <c r="DF13" s="648"/>
      <c r="DG13" s="648"/>
      <c r="DH13" s="648"/>
      <c r="DI13" s="648"/>
      <c r="DJ13" s="648"/>
      <c r="DK13" s="648"/>
      <c r="DL13" s="648"/>
      <c r="DM13" s="648"/>
      <c r="DN13" s="648"/>
      <c r="DO13" s="648"/>
      <c r="DP13" s="649"/>
      <c r="DQ13" s="656">
        <v>93716</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173</v>
      </c>
      <c r="S14" s="648"/>
      <c r="T14" s="648"/>
      <c r="U14" s="648"/>
      <c r="V14" s="648"/>
      <c r="W14" s="648"/>
      <c r="X14" s="648"/>
      <c r="Y14" s="649"/>
      <c r="Z14" s="650" t="s">
        <v>173</v>
      </c>
      <c r="AA14" s="650"/>
      <c r="AB14" s="650"/>
      <c r="AC14" s="650"/>
      <c r="AD14" s="651" t="s">
        <v>173</v>
      </c>
      <c r="AE14" s="651"/>
      <c r="AF14" s="651"/>
      <c r="AG14" s="651"/>
      <c r="AH14" s="651"/>
      <c r="AI14" s="651"/>
      <c r="AJ14" s="651"/>
      <c r="AK14" s="651"/>
      <c r="AL14" s="652" t="s">
        <v>173</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19610</v>
      </c>
      <c r="BH14" s="648"/>
      <c r="BI14" s="648"/>
      <c r="BJ14" s="648"/>
      <c r="BK14" s="648"/>
      <c r="BL14" s="648"/>
      <c r="BM14" s="648"/>
      <c r="BN14" s="649"/>
      <c r="BO14" s="650">
        <v>2.7</v>
      </c>
      <c r="BP14" s="650"/>
      <c r="BQ14" s="650"/>
      <c r="BR14" s="650"/>
      <c r="BS14" s="656" t="s">
        <v>173</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212430</v>
      </c>
      <c r="CS14" s="648"/>
      <c r="CT14" s="648"/>
      <c r="CU14" s="648"/>
      <c r="CV14" s="648"/>
      <c r="CW14" s="648"/>
      <c r="CX14" s="648"/>
      <c r="CY14" s="649"/>
      <c r="CZ14" s="650">
        <v>5.2</v>
      </c>
      <c r="DA14" s="650"/>
      <c r="DB14" s="650"/>
      <c r="DC14" s="650"/>
      <c r="DD14" s="656">
        <v>56700</v>
      </c>
      <c r="DE14" s="648"/>
      <c r="DF14" s="648"/>
      <c r="DG14" s="648"/>
      <c r="DH14" s="648"/>
      <c r="DI14" s="648"/>
      <c r="DJ14" s="648"/>
      <c r="DK14" s="648"/>
      <c r="DL14" s="648"/>
      <c r="DM14" s="648"/>
      <c r="DN14" s="648"/>
      <c r="DO14" s="648"/>
      <c r="DP14" s="649"/>
      <c r="DQ14" s="656">
        <v>169292</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173</v>
      </c>
      <c r="S15" s="648"/>
      <c r="T15" s="648"/>
      <c r="U15" s="648"/>
      <c r="V15" s="648"/>
      <c r="W15" s="648"/>
      <c r="X15" s="648"/>
      <c r="Y15" s="649"/>
      <c r="Z15" s="650" t="s">
        <v>173</v>
      </c>
      <c r="AA15" s="650"/>
      <c r="AB15" s="650"/>
      <c r="AC15" s="650"/>
      <c r="AD15" s="651" t="s">
        <v>173</v>
      </c>
      <c r="AE15" s="651"/>
      <c r="AF15" s="651"/>
      <c r="AG15" s="651"/>
      <c r="AH15" s="651"/>
      <c r="AI15" s="651"/>
      <c r="AJ15" s="651"/>
      <c r="AK15" s="651"/>
      <c r="AL15" s="652" t="s">
        <v>173</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25634</v>
      </c>
      <c r="BH15" s="648"/>
      <c r="BI15" s="648"/>
      <c r="BJ15" s="648"/>
      <c r="BK15" s="648"/>
      <c r="BL15" s="648"/>
      <c r="BM15" s="648"/>
      <c r="BN15" s="649"/>
      <c r="BO15" s="650">
        <v>3.5</v>
      </c>
      <c r="BP15" s="650"/>
      <c r="BQ15" s="650"/>
      <c r="BR15" s="650"/>
      <c r="BS15" s="656" t="s">
        <v>173</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387563</v>
      </c>
      <c r="CS15" s="648"/>
      <c r="CT15" s="648"/>
      <c r="CU15" s="648"/>
      <c r="CV15" s="648"/>
      <c r="CW15" s="648"/>
      <c r="CX15" s="648"/>
      <c r="CY15" s="649"/>
      <c r="CZ15" s="650">
        <v>9.5</v>
      </c>
      <c r="DA15" s="650"/>
      <c r="DB15" s="650"/>
      <c r="DC15" s="650"/>
      <c r="DD15" s="656">
        <v>7755</v>
      </c>
      <c r="DE15" s="648"/>
      <c r="DF15" s="648"/>
      <c r="DG15" s="648"/>
      <c r="DH15" s="648"/>
      <c r="DI15" s="648"/>
      <c r="DJ15" s="648"/>
      <c r="DK15" s="648"/>
      <c r="DL15" s="648"/>
      <c r="DM15" s="648"/>
      <c r="DN15" s="648"/>
      <c r="DO15" s="648"/>
      <c r="DP15" s="649"/>
      <c r="DQ15" s="656">
        <v>321810</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5055</v>
      </c>
      <c r="S16" s="648"/>
      <c r="T16" s="648"/>
      <c r="U16" s="648"/>
      <c r="V16" s="648"/>
      <c r="W16" s="648"/>
      <c r="X16" s="648"/>
      <c r="Y16" s="649"/>
      <c r="Z16" s="650">
        <v>0.1</v>
      </c>
      <c r="AA16" s="650"/>
      <c r="AB16" s="650"/>
      <c r="AC16" s="650"/>
      <c r="AD16" s="651">
        <v>5055</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173</v>
      </c>
      <c r="BH16" s="648"/>
      <c r="BI16" s="648"/>
      <c r="BJ16" s="648"/>
      <c r="BK16" s="648"/>
      <c r="BL16" s="648"/>
      <c r="BM16" s="648"/>
      <c r="BN16" s="649"/>
      <c r="BO16" s="650" t="s">
        <v>173</v>
      </c>
      <c r="BP16" s="650"/>
      <c r="BQ16" s="650"/>
      <c r="BR16" s="650"/>
      <c r="BS16" s="656" t="s">
        <v>173</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t="s">
        <v>173</v>
      </c>
      <c r="CS16" s="648"/>
      <c r="CT16" s="648"/>
      <c r="CU16" s="648"/>
      <c r="CV16" s="648"/>
      <c r="CW16" s="648"/>
      <c r="CX16" s="648"/>
      <c r="CY16" s="649"/>
      <c r="CZ16" s="650" t="s">
        <v>128</v>
      </c>
      <c r="DA16" s="650"/>
      <c r="DB16" s="650"/>
      <c r="DC16" s="650"/>
      <c r="DD16" s="656" t="s">
        <v>173</v>
      </c>
      <c r="DE16" s="648"/>
      <c r="DF16" s="648"/>
      <c r="DG16" s="648"/>
      <c r="DH16" s="648"/>
      <c r="DI16" s="648"/>
      <c r="DJ16" s="648"/>
      <c r="DK16" s="648"/>
      <c r="DL16" s="648"/>
      <c r="DM16" s="648"/>
      <c r="DN16" s="648"/>
      <c r="DO16" s="648"/>
      <c r="DP16" s="649"/>
      <c r="DQ16" s="656" t="s">
        <v>173</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1203</v>
      </c>
      <c r="S17" s="648"/>
      <c r="T17" s="648"/>
      <c r="U17" s="648"/>
      <c r="V17" s="648"/>
      <c r="W17" s="648"/>
      <c r="X17" s="648"/>
      <c r="Y17" s="649"/>
      <c r="Z17" s="650">
        <v>0</v>
      </c>
      <c r="AA17" s="650"/>
      <c r="AB17" s="650"/>
      <c r="AC17" s="650"/>
      <c r="AD17" s="651">
        <v>1203</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173</v>
      </c>
      <c r="BH17" s="648"/>
      <c r="BI17" s="648"/>
      <c r="BJ17" s="648"/>
      <c r="BK17" s="648"/>
      <c r="BL17" s="648"/>
      <c r="BM17" s="648"/>
      <c r="BN17" s="649"/>
      <c r="BO17" s="650" t="s">
        <v>173</v>
      </c>
      <c r="BP17" s="650"/>
      <c r="BQ17" s="650"/>
      <c r="BR17" s="650"/>
      <c r="BS17" s="656" t="s">
        <v>173</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446911</v>
      </c>
      <c r="CS17" s="648"/>
      <c r="CT17" s="648"/>
      <c r="CU17" s="648"/>
      <c r="CV17" s="648"/>
      <c r="CW17" s="648"/>
      <c r="CX17" s="648"/>
      <c r="CY17" s="649"/>
      <c r="CZ17" s="650">
        <v>11</v>
      </c>
      <c r="DA17" s="650"/>
      <c r="DB17" s="650"/>
      <c r="DC17" s="650"/>
      <c r="DD17" s="656" t="s">
        <v>173</v>
      </c>
      <c r="DE17" s="648"/>
      <c r="DF17" s="648"/>
      <c r="DG17" s="648"/>
      <c r="DH17" s="648"/>
      <c r="DI17" s="648"/>
      <c r="DJ17" s="648"/>
      <c r="DK17" s="648"/>
      <c r="DL17" s="648"/>
      <c r="DM17" s="648"/>
      <c r="DN17" s="648"/>
      <c r="DO17" s="648"/>
      <c r="DP17" s="649"/>
      <c r="DQ17" s="656">
        <v>446911</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2880</v>
      </c>
      <c r="S18" s="648"/>
      <c r="T18" s="648"/>
      <c r="U18" s="648"/>
      <c r="V18" s="648"/>
      <c r="W18" s="648"/>
      <c r="X18" s="648"/>
      <c r="Y18" s="649"/>
      <c r="Z18" s="650">
        <v>0.1</v>
      </c>
      <c r="AA18" s="650"/>
      <c r="AB18" s="650"/>
      <c r="AC18" s="650"/>
      <c r="AD18" s="651">
        <v>2880</v>
      </c>
      <c r="AE18" s="651"/>
      <c r="AF18" s="651"/>
      <c r="AG18" s="651"/>
      <c r="AH18" s="651"/>
      <c r="AI18" s="651"/>
      <c r="AJ18" s="651"/>
      <c r="AK18" s="651"/>
      <c r="AL18" s="652">
        <v>0.1</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173</v>
      </c>
      <c r="BH18" s="648"/>
      <c r="BI18" s="648"/>
      <c r="BJ18" s="648"/>
      <c r="BK18" s="648"/>
      <c r="BL18" s="648"/>
      <c r="BM18" s="648"/>
      <c r="BN18" s="649"/>
      <c r="BO18" s="650" t="s">
        <v>173</v>
      </c>
      <c r="BP18" s="650"/>
      <c r="BQ18" s="650"/>
      <c r="BR18" s="650"/>
      <c r="BS18" s="656" t="s">
        <v>173</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173</v>
      </c>
      <c r="DA18" s="650"/>
      <c r="DB18" s="650"/>
      <c r="DC18" s="650"/>
      <c r="DD18" s="656" t="s">
        <v>173</v>
      </c>
      <c r="DE18" s="648"/>
      <c r="DF18" s="648"/>
      <c r="DG18" s="648"/>
      <c r="DH18" s="648"/>
      <c r="DI18" s="648"/>
      <c r="DJ18" s="648"/>
      <c r="DK18" s="648"/>
      <c r="DL18" s="648"/>
      <c r="DM18" s="648"/>
      <c r="DN18" s="648"/>
      <c r="DO18" s="648"/>
      <c r="DP18" s="649"/>
      <c r="DQ18" s="656" t="s">
        <v>173</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551</v>
      </c>
      <c r="S19" s="648"/>
      <c r="T19" s="648"/>
      <c r="U19" s="648"/>
      <c r="V19" s="648"/>
      <c r="W19" s="648"/>
      <c r="X19" s="648"/>
      <c r="Y19" s="649"/>
      <c r="Z19" s="650">
        <v>0</v>
      </c>
      <c r="AA19" s="650"/>
      <c r="AB19" s="650"/>
      <c r="AC19" s="650"/>
      <c r="AD19" s="651">
        <v>551</v>
      </c>
      <c r="AE19" s="651"/>
      <c r="AF19" s="651"/>
      <c r="AG19" s="651"/>
      <c r="AH19" s="651"/>
      <c r="AI19" s="651"/>
      <c r="AJ19" s="651"/>
      <c r="AK19" s="651"/>
      <c r="AL19" s="652">
        <v>0</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25715</v>
      </c>
      <c r="BH19" s="648"/>
      <c r="BI19" s="648"/>
      <c r="BJ19" s="648"/>
      <c r="BK19" s="648"/>
      <c r="BL19" s="648"/>
      <c r="BM19" s="648"/>
      <c r="BN19" s="649"/>
      <c r="BO19" s="650">
        <v>3.5</v>
      </c>
      <c r="BP19" s="650"/>
      <c r="BQ19" s="650"/>
      <c r="BR19" s="650"/>
      <c r="BS19" s="656" t="s">
        <v>173</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173</v>
      </c>
      <c r="CS19" s="648"/>
      <c r="CT19" s="648"/>
      <c r="CU19" s="648"/>
      <c r="CV19" s="648"/>
      <c r="CW19" s="648"/>
      <c r="CX19" s="648"/>
      <c r="CY19" s="649"/>
      <c r="CZ19" s="650" t="s">
        <v>173</v>
      </c>
      <c r="DA19" s="650"/>
      <c r="DB19" s="650"/>
      <c r="DC19" s="650"/>
      <c r="DD19" s="656" t="s">
        <v>173</v>
      </c>
      <c r="DE19" s="648"/>
      <c r="DF19" s="648"/>
      <c r="DG19" s="648"/>
      <c r="DH19" s="648"/>
      <c r="DI19" s="648"/>
      <c r="DJ19" s="648"/>
      <c r="DK19" s="648"/>
      <c r="DL19" s="648"/>
      <c r="DM19" s="648"/>
      <c r="DN19" s="648"/>
      <c r="DO19" s="648"/>
      <c r="DP19" s="649"/>
      <c r="DQ19" s="656" t="s">
        <v>173</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2122</v>
      </c>
      <c r="S20" s="648"/>
      <c r="T20" s="648"/>
      <c r="U20" s="648"/>
      <c r="V20" s="648"/>
      <c r="W20" s="648"/>
      <c r="X20" s="648"/>
      <c r="Y20" s="649"/>
      <c r="Z20" s="650">
        <v>0.1</v>
      </c>
      <c r="AA20" s="650"/>
      <c r="AB20" s="650"/>
      <c r="AC20" s="650"/>
      <c r="AD20" s="651">
        <v>2122</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25715</v>
      </c>
      <c r="BH20" s="648"/>
      <c r="BI20" s="648"/>
      <c r="BJ20" s="648"/>
      <c r="BK20" s="648"/>
      <c r="BL20" s="648"/>
      <c r="BM20" s="648"/>
      <c r="BN20" s="649"/>
      <c r="BO20" s="650">
        <v>3.5</v>
      </c>
      <c r="BP20" s="650"/>
      <c r="BQ20" s="650"/>
      <c r="BR20" s="650"/>
      <c r="BS20" s="656" t="s">
        <v>173</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4068221</v>
      </c>
      <c r="CS20" s="648"/>
      <c r="CT20" s="648"/>
      <c r="CU20" s="648"/>
      <c r="CV20" s="648"/>
      <c r="CW20" s="648"/>
      <c r="CX20" s="648"/>
      <c r="CY20" s="649"/>
      <c r="CZ20" s="650">
        <v>100</v>
      </c>
      <c r="DA20" s="650"/>
      <c r="DB20" s="650"/>
      <c r="DC20" s="650"/>
      <c r="DD20" s="656">
        <v>251586</v>
      </c>
      <c r="DE20" s="648"/>
      <c r="DF20" s="648"/>
      <c r="DG20" s="648"/>
      <c r="DH20" s="648"/>
      <c r="DI20" s="648"/>
      <c r="DJ20" s="648"/>
      <c r="DK20" s="648"/>
      <c r="DL20" s="648"/>
      <c r="DM20" s="648"/>
      <c r="DN20" s="648"/>
      <c r="DO20" s="648"/>
      <c r="DP20" s="649"/>
      <c r="DQ20" s="656">
        <v>2483356</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207</v>
      </c>
      <c r="S21" s="648"/>
      <c r="T21" s="648"/>
      <c r="U21" s="648"/>
      <c r="V21" s="648"/>
      <c r="W21" s="648"/>
      <c r="X21" s="648"/>
      <c r="Y21" s="649"/>
      <c r="Z21" s="650">
        <v>0</v>
      </c>
      <c r="AA21" s="650"/>
      <c r="AB21" s="650"/>
      <c r="AC21" s="650"/>
      <c r="AD21" s="651">
        <v>207</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25715</v>
      </c>
      <c r="BH21" s="648"/>
      <c r="BI21" s="648"/>
      <c r="BJ21" s="648"/>
      <c r="BK21" s="648"/>
      <c r="BL21" s="648"/>
      <c r="BM21" s="648"/>
      <c r="BN21" s="649"/>
      <c r="BO21" s="650">
        <v>3.5</v>
      </c>
      <c r="BP21" s="650"/>
      <c r="BQ21" s="650"/>
      <c r="BR21" s="650"/>
      <c r="BS21" s="656" t="s">
        <v>173</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1300940</v>
      </c>
      <c r="S22" s="648"/>
      <c r="T22" s="648"/>
      <c r="U22" s="648"/>
      <c r="V22" s="648"/>
      <c r="W22" s="648"/>
      <c r="X22" s="648"/>
      <c r="Y22" s="649"/>
      <c r="Z22" s="650">
        <v>31</v>
      </c>
      <c r="AA22" s="650"/>
      <c r="AB22" s="650"/>
      <c r="AC22" s="650"/>
      <c r="AD22" s="651">
        <v>1233899</v>
      </c>
      <c r="AE22" s="651"/>
      <c r="AF22" s="651"/>
      <c r="AG22" s="651"/>
      <c r="AH22" s="651"/>
      <c r="AI22" s="651"/>
      <c r="AJ22" s="651"/>
      <c r="AK22" s="651"/>
      <c r="AL22" s="652">
        <v>57.5</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173</v>
      </c>
      <c r="BH22" s="648"/>
      <c r="BI22" s="648"/>
      <c r="BJ22" s="648"/>
      <c r="BK22" s="648"/>
      <c r="BL22" s="648"/>
      <c r="BM22" s="648"/>
      <c r="BN22" s="649"/>
      <c r="BO22" s="650" t="s">
        <v>173</v>
      </c>
      <c r="BP22" s="650"/>
      <c r="BQ22" s="650"/>
      <c r="BR22" s="650"/>
      <c r="BS22" s="656" t="s">
        <v>128</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1233899</v>
      </c>
      <c r="S23" s="648"/>
      <c r="T23" s="648"/>
      <c r="U23" s="648"/>
      <c r="V23" s="648"/>
      <c r="W23" s="648"/>
      <c r="X23" s="648"/>
      <c r="Y23" s="649"/>
      <c r="Z23" s="650">
        <v>29.4</v>
      </c>
      <c r="AA23" s="650"/>
      <c r="AB23" s="650"/>
      <c r="AC23" s="650"/>
      <c r="AD23" s="651">
        <v>1233899</v>
      </c>
      <c r="AE23" s="651"/>
      <c r="AF23" s="651"/>
      <c r="AG23" s="651"/>
      <c r="AH23" s="651"/>
      <c r="AI23" s="651"/>
      <c r="AJ23" s="651"/>
      <c r="AK23" s="651"/>
      <c r="AL23" s="652">
        <v>57.5</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173</v>
      </c>
      <c r="BH23" s="648"/>
      <c r="BI23" s="648"/>
      <c r="BJ23" s="648"/>
      <c r="BK23" s="648"/>
      <c r="BL23" s="648"/>
      <c r="BM23" s="648"/>
      <c r="BN23" s="649"/>
      <c r="BO23" s="650" t="s">
        <v>173</v>
      </c>
      <c r="BP23" s="650"/>
      <c r="BQ23" s="650"/>
      <c r="BR23" s="650"/>
      <c r="BS23" s="656" t="s">
        <v>173</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80" t="s">
        <v>288</v>
      </c>
      <c r="DM23" s="681"/>
      <c r="DN23" s="681"/>
      <c r="DO23" s="681"/>
      <c r="DP23" s="681"/>
      <c r="DQ23" s="681"/>
      <c r="DR23" s="681"/>
      <c r="DS23" s="681"/>
      <c r="DT23" s="681"/>
      <c r="DU23" s="681"/>
      <c r="DV23" s="682"/>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67041</v>
      </c>
      <c r="S24" s="648"/>
      <c r="T24" s="648"/>
      <c r="U24" s="648"/>
      <c r="V24" s="648"/>
      <c r="W24" s="648"/>
      <c r="X24" s="648"/>
      <c r="Y24" s="649"/>
      <c r="Z24" s="650">
        <v>1.6</v>
      </c>
      <c r="AA24" s="650"/>
      <c r="AB24" s="650"/>
      <c r="AC24" s="650"/>
      <c r="AD24" s="651" t="s">
        <v>173</v>
      </c>
      <c r="AE24" s="651"/>
      <c r="AF24" s="651"/>
      <c r="AG24" s="651"/>
      <c r="AH24" s="651"/>
      <c r="AI24" s="651"/>
      <c r="AJ24" s="651"/>
      <c r="AK24" s="651"/>
      <c r="AL24" s="652" t="s">
        <v>173</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173</v>
      </c>
      <c r="BH24" s="648"/>
      <c r="BI24" s="648"/>
      <c r="BJ24" s="648"/>
      <c r="BK24" s="648"/>
      <c r="BL24" s="648"/>
      <c r="BM24" s="648"/>
      <c r="BN24" s="649"/>
      <c r="BO24" s="650" t="s">
        <v>173</v>
      </c>
      <c r="BP24" s="650"/>
      <c r="BQ24" s="650"/>
      <c r="BR24" s="650"/>
      <c r="BS24" s="656" t="s">
        <v>173</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1194318</v>
      </c>
      <c r="CS24" s="637"/>
      <c r="CT24" s="637"/>
      <c r="CU24" s="637"/>
      <c r="CV24" s="637"/>
      <c r="CW24" s="637"/>
      <c r="CX24" s="637"/>
      <c r="CY24" s="638"/>
      <c r="CZ24" s="641">
        <v>29.4</v>
      </c>
      <c r="DA24" s="642"/>
      <c r="DB24" s="642"/>
      <c r="DC24" s="661"/>
      <c r="DD24" s="683">
        <v>1062470</v>
      </c>
      <c r="DE24" s="637"/>
      <c r="DF24" s="637"/>
      <c r="DG24" s="637"/>
      <c r="DH24" s="637"/>
      <c r="DI24" s="637"/>
      <c r="DJ24" s="637"/>
      <c r="DK24" s="638"/>
      <c r="DL24" s="683">
        <v>955790</v>
      </c>
      <c r="DM24" s="637"/>
      <c r="DN24" s="637"/>
      <c r="DO24" s="637"/>
      <c r="DP24" s="637"/>
      <c r="DQ24" s="637"/>
      <c r="DR24" s="637"/>
      <c r="DS24" s="637"/>
      <c r="DT24" s="637"/>
      <c r="DU24" s="637"/>
      <c r="DV24" s="638"/>
      <c r="DW24" s="641">
        <v>42.7</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173</v>
      </c>
      <c r="AA25" s="650"/>
      <c r="AB25" s="650"/>
      <c r="AC25" s="650"/>
      <c r="AD25" s="651" t="s">
        <v>173</v>
      </c>
      <c r="AE25" s="651"/>
      <c r="AF25" s="651"/>
      <c r="AG25" s="651"/>
      <c r="AH25" s="651"/>
      <c r="AI25" s="651"/>
      <c r="AJ25" s="651"/>
      <c r="AK25" s="651"/>
      <c r="AL25" s="652" t="s">
        <v>173</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173</v>
      </c>
      <c r="BH25" s="648"/>
      <c r="BI25" s="648"/>
      <c r="BJ25" s="648"/>
      <c r="BK25" s="648"/>
      <c r="BL25" s="648"/>
      <c r="BM25" s="648"/>
      <c r="BN25" s="649"/>
      <c r="BO25" s="650" t="s">
        <v>173</v>
      </c>
      <c r="BP25" s="650"/>
      <c r="BQ25" s="650"/>
      <c r="BR25" s="650"/>
      <c r="BS25" s="656" t="s">
        <v>173</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607247</v>
      </c>
      <c r="CS25" s="672"/>
      <c r="CT25" s="672"/>
      <c r="CU25" s="672"/>
      <c r="CV25" s="672"/>
      <c r="CW25" s="672"/>
      <c r="CX25" s="672"/>
      <c r="CY25" s="673"/>
      <c r="CZ25" s="652">
        <v>14.9</v>
      </c>
      <c r="DA25" s="684"/>
      <c r="DB25" s="684"/>
      <c r="DC25" s="686"/>
      <c r="DD25" s="656">
        <v>565913</v>
      </c>
      <c r="DE25" s="672"/>
      <c r="DF25" s="672"/>
      <c r="DG25" s="672"/>
      <c r="DH25" s="672"/>
      <c r="DI25" s="672"/>
      <c r="DJ25" s="672"/>
      <c r="DK25" s="673"/>
      <c r="DL25" s="656">
        <v>558482</v>
      </c>
      <c r="DM25" s="672"/>
      <c r="DN25" s="672"/>
      <c r="DO25" s="672"/>
      <c r="DP25" s="672"/>
      <c r="DQ25" s="672"/>
      <c r="DR25" s="672"/>
      <c r="DS25" s="672"/>
      <c r="DT25" s="672"/>
      <c r="DU25" s="672"/>
      <c r="DV25" s="673"/>
      <c r="DW25" s="652">
        <v>25</v>
      </c>
      <c r="DX25" s="684"/>
      <c r="DY25" s="684"/>
      <c r="DZ25" s="684"/>
      <c r="EA25" s="684"/>
      <c r="EB25" s="684"/>
      <c r="EC25" s="685"/>
    </row>
    <row r="26" spans="2:133" ht="11.25" customHeight="1" x14ac:dyDescent="0.15">
      <c r="B26" s="644" t="s">
        <v>296</v>
      </c>
      <c r="C26" s="645"/>
      <c r="D26" s="645"/>
      <c r="E26" s="645"/>
      <c r="F26" s="645"/>
      <c r="G26" s="645"/>
      <c r="H26" s="645"/>
      <c r="I26" s="645"/>
      <c r="J26" s="645"/>
      <c r="K26" s="645"/>
      <c r="L26" s="645"/>
      <c r="M26" s="645"/>
      <c r="N26" s="645"/>
      <c r="O26" s="645"/>
      <c r="P26" s="645"/>
      <c r="Q26" s="646"/>
      <c r="R26" s="647">
        <v>2206921</v>
      </c>
      <c r="S26" s="648"/>
      <c r="T26" s="648"/>
      <c r="U26" s="648"/>
      <c r="V26" s="648"/>
      <c r="W26" s="648"/>
      <c r="X26" s="648"/>
      <c r="Y26" s="649"/>
      <c r="Z26" s="650">
        <v>52.5</v>
      </c>
      <c r="AA26" s="650"/>
      <c r="AB26" s="650"/>
      <c r="AC26" s="650"/>
      <c r="AD26" s="651">
        <v>2139880</v>
      </c>
      <c r="AE26" s="651"/>
      <c r="AF26" s="651"/>
      <c r="AG26" s="651"/>
      <c r="AH26" s="651"/>
      <c r="AI26" s="651"/>
      <c r="AJ26" s="651"/>
      <c r="AK26" s="651"/>
      <c r="AL26" s="652">
        <v>99.7</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173</v>
      </c>
      <c r="BH26" s="648"/>
      <c r="BI26" s="648"/>
      <c r="BJ26" s="648"/>
      <c r="BK26" s="648"/>
      <c r="BL26" s="648"/>
      <c r="BM26" s="648"/>
      <c r="BN26" s="649"/>
      <c r="BO26" s="650" t="s">
        <v>173</v>
      </c>
      <c r="BP26" s="650"/>
      <c r="BQ26" s="650"/>
      <c r="BR26" s="650"/>
      <c r="BS26" s="656" t="s">
        <v>173</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391695</v>
      </c>
      <c r="CS26" s="648"/>
      <c r="CT26" s="648"/>
      <c r="CU26" s="648"/>
      <c r="CV26" s="648"/>
      <c r="CW26" s="648"/>
      <c r="CX26" s="648"/>
      <c r="CY26" s="649"/>
      <c r="CZ26" s="652">
        <v>9.6</v>
      </c>
      <c r="DA26" s="684"/>
      <c r="DB26" s="684"/>
      <c r="DC26" s="686"/>
      <c r="DD26" s="656">
        <v>373851</v>
      </c>
      <c r="DE26" s="648"/>
      <c r="DF26" s="648"/>
      <c r="DG26" s="648"/>
      <c r="DH26" s="648"/>
      <c r="DI26" s="648"/>
      <c r="DJ26" s="648"/>
      <c r="DK26" s="649"/>
      <c r="DL26" s="656" t="s">
        <v>173</v>
      </c>
      <c r="DM26" s="648"/>
      <c r="DN26" s="648"/>
      <c r="DO26" s="648"/>
      <c r="DP26" s="648"/>
      <c r="DQ26" s="648"/>
      <c r="DR26" s="648"/>
      <c r="DS26" s="648"/>
      <c r="DT26" s="648"/>
      <c r="DU26" s="648"/>
      <c r="DV26" s="649"/>
      <c r="DW26" s="652" t="s">
        <v>128</v>
      </c>
      <c r="DX26" s="684"/>
      <c r="DY26" s="684"/>
      <c r="DZ26" s="684"/>
      <c r="EA26" s="684"/>
      <c r="EB26" s="684"/>
      <c r="EC26" s="685"/>
    </row>
    <row r="27" spans="2:133" ht="11.25" customHeight="1" x14ac:dyDescent="0.15">
      <c r="B27" s="644" t="s">
        <v>299</v>
      </c>
      <c r="C27" s="645"/>
      <c r="D27" s="645"/>
      <c r="E27" s="645"/>
      <c r="F27" s="645"/>
      <c r="G27" s="645"/>
      <c r="H27" s="645"/>
      <c r="I27" s="645"/>
      <c r="J27" s="645"/>
      <c r="K27" s="645"/>
      <c r="L27" s="645"/>
      <c r="M27" s="645"/>
      <c r="N27" s="645"/>
      <c r="O27" s="645"/>
      <c r="P27" s="645"/>
      <c r="Q27" s="646"/>
      <c r="R27" s="647">
        <v>1200</v>
      </c>
      <c r="S27" s="648"/>
      <c r="T27" s="648"/>
      <c r="U27" s="648"/>
      <c r="V27" s="648"/>
      <c r="W27" s="648"/>
      <c r="X27" s="648"/>
      <c r="Y27" s="649"/>
      <c r="Z27" s="650">
        <v>0</v>
      </c>
      <c r="AA27" s="650"/>
      <c r="AB27" s="650"/>
      <c r="AC27" s="650"/>
      <c r="AD27" s="651">
        <v>1200</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727192</v>
      </c>
      <c r="BH27" s="648"/>
      <c r="BI27" s="648"/>
      <c r="BJ27" s="648"/>
      <c r="BK27" s="648"/>
      <c r="BL27" s="648"/>
      <c r="BM27" s="648"/>
      <c r="BN27" s="649"/>
      <c r="BO27" s="650">
        <v>100</v>
      </c>
      <c r="BP27" s="650"/>
      <c r="BQ27" s="650"/>
      <c r="BR27" s="650"/>
      <c r="BS27" s="656" t="s">
        <v>173</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140160</v>
      </c>
      <c r="CS27" s="672"/>
      <c r="CT27" s="672"/>
      <c r="CU27" s="672"/>
      <c r="CV27" s="672"/>
      <c r="CW27" s="672"/>
      <c r="CX27" s="672"/>
      <c r="CY27" s="673"/>
      <c r="CZ27" s="652">
        <v>3.4</v>
      </c>
      <c r="DA27" s="684"/>
      <c r="DB27" s="684"/>
      <c r="DC27" s="686"/>
      <c r="DD27" s="656">
        <v>49646</v>
      </c>
      <c r="DE27" s="672"/>
      <c r="DF27" s="672"/>
      <c r="DG27" s="672"/>
      <c r="DH27" s="672"/>
      <c r="DI27" s="672"/>
      <c r="DJ27" s="672"/>
      <c r="DK27" s="673"/>
      <c r="DL27" s="656">
        <v>49640</v>
      </c>
      <c r="DM27" s="672"/>
      <c r="DN27" s="672"/>
      <c r="DO27" s="672"/>
      <c r="DP27" s="672"/>
      <c r="DQ27" s="672"/>
      <c r="DR27" s="672"/>
      <c r="DS27" s="672"/>
      <c r="DT27" s="672"/>
      <c r="DU27" s="672"/>
      <c r="DV27" s="673"/>
      <c r="DW27" s="652">
        <v>2.2000000000000002</v>
      </c>
      <c r="DX27" s="684"/>
      <c r="DY27" s="684"/>
      <c r="DZ27" s="684"/>
      <c r="EA27" s="684"/>
      <c r="EB27" s="684"/>
      <c r="EC27" s="685"/>
    </row>
    <row r="28" spans="2:133" ht="11.25" customHeight="1" x14ac:dyDescent="0.15">
      <c r="B28" s="644" t="s">
        <v>302</v>
      </c>
      <c r="C28" s="645"/>
      <c r="D28" s="645"/>
      <c r="E28" s="645"/>
      <c r="F28" s="645"/>
      <c r="G28" s="645"/>
      <c r="H28" s="645"/>
      <c r="I28" s="645"/>
      <c r="J28" s="645"/>
      <c r="K28" s="645"/>
      <c r="L28" s="645"/>
      <c r="M28" s="645"/>
      <c r="N28" s="645"/>
      <c r="O28" s="645"/>
      <c r="P28" s="645"/>
      <c r="Q28" s="646"/>
      <c r="R28" s="647">
        <v>38430</v>
      </c>
      <c r="S28" s="648"/>
      <c r="T28" s="648"/>
      <c r="U28" s="648"/>
      <c r="V28" s="648"/>
      <c r="W28" s="648"/>
      <c r="X28" s="648"/>
      <c r="Y28" s="649"/>
      <c r="Z28" s="650">
        <v>0.9</v>
      </c>
      <c r="AA28" s="650"/>
      <c r="AB28" s="650"/>
      <c r="AC28" s="650"/>
      <c r="AD28" s="651" t="s">
        <v>173</v>
      </c>
      <c r="AE28" s="651"/>
      <c r="AF28" s="651"/>
      <c r="AG28" s="651"/>
      <c r="AH28" s="651"/>
      <c r="AI28" s="651"/>
      <c r="AJ28" s="651"/>
      <c r="AK28" s="651"/>
      <c r="AL28" s="652" t="s">
        <v>173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446911</v>
      </c>
      <c r="CS28" s="648"/>
      <c r="CT28" s="648"/>
      <c r="CU28" s="648"/>
      <c r="CV28" s="648"/>
      <c r="CW28" s="648"/>
      <c r="CX28" s="648"/>
      <c r="CY28" s="649"/>
      <c r="CZ28" s="652">
        <v>11</v>
      </c>
      <c r="DA28" s="684"/>
      <c r="DB28" s="684"/>
      <c r="DC28" s="686"/>
      <c r="DD28" s="656">
        <v>446911</v>
      </c>
      <c r="DE28" s="648"/>
      <c r="DF28" s="648"/>
      <c r="DG28" s="648"/>
      <c r="DH28" s="648"/>
      <c r="DI28" s="648"/>
      <c r="DJ28" s="648"/>
      <c r="DK28" s="649"/>
      <c r="DL28" s="656">
        <v>347668</v>
      </c>
      <c r="DM28" s="648"/>
      <c r="DN28" s="648"/>
      <c r="DO28" s="648"/>
      <c r="DP28" s="648"/>
      <c r="DQ28" s="648"/>
      <c r="DR28" s="648"/>
      <c r="DS28" s="648"/>
      <c r="DT28" s="648"/>
      <c r="DU28" s="648"/>
      <c r="DV28" s="649"/>
      <c r="DW28" s="652">
        <v>15.5</v>
      </c>
      <c r="DX28" s="684"/>
      <c r="DY28" s="684"/>
      <c r="DZ28" s="684"/>
      <c r="EA28" s="684"/>
      <c r="EB28" s="684"/>
      <c r="EC28" s="685"/>
    </row>
    <row r="29" spans="2:133" ht="11.25" customHeight="1" x14ac:dyDescent="0.15">
      <c r="B29" s="644" t="s">
        <v>304</v>
      </c>
      <c r="C29" s="645"/>
      <c r="D29" s="645"/>
      <c r="E29" s="645"/>
      <c r="F29" s="645"/>
      <c r="G29" s="645"/>
      <c r="H29" s="645"/>
      <c r="I29" s="645"/>
      <c r="J29" s="645"/>
      <c r="K29" s="645"/>
      <c r="L29" s="645"/>
      <c r="M29" s="645"/>
      <c r="N29" s="645"/>
      <c r="O29" s="645"/>
      <c r="P29" s="645"/>
      <c r="Q29" s="646"/>
      <c r="R29" s="647">
        <v>85094</v>
      </c>
      <c r="S29" s="648"/>
      <c r="T29" s="648"/>
      <c r="U29" s="648"/>
      <c r="V29" s="648"/>
      <c r="W29" s="648"/>
      <c r="X29" s="648"/>
      <c r="Y29" s="649"/>
      <c r="Z29" s="650">
        <v>2</v>
      </c>
      <c r="AA29" s="650"/>
      <c r="AB29" s="650"/>
      <c r="AC29" s="650"/>
      <c r="AD29" s="651">
        <v>768</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69</v>
      </c>
      <c r="CG29" s="663"/>
      <c r="CH29" s="663"/>
      <c r="CI29" s="663"/>
      <c r="CJ29" s="663"/>
      <c r="CK29" s="663"/>
      <c r="CL29" s="663"/>
      <c r="CM29" s="663"/>
      <c r="CN29" s="663"/>
      <c r="CO29" s="663"/>
      <c r="CP29" s="663"/>
      <c r="CQ29" s="664"/>
      <c r="CR29" s="647">
        <v>446911</v>
      </c>
      <c r="CS29" s="672"/>
      <c r="CT29" s="672"/>
      <c r="CU29" s="672"/>
      <c r="CV29" s="672"/>
      <c r="CW29" s="672"/>
      <c r="CX29" s="672"/>
      <c r="CY29" s="673"/>
      <c r="CZ29" s="652">
        <v>11</v>
      </c>
      <c r="DA29" s="684"/>
      <c r="DB29" s="684"/>
      <c r="DC29" s="686"/>
      <c r="DD29" s="656">
        <v>446911</v>
      </c>
      <c r="DE29" s="672"/>
      <c r="DF29" s="672"/>
      <c r="DG29" s="672"/>
      <c r="DH29" s="672"/>
      <c r="DI29" s="672"/>
      <c r="DJ29" s="672"/>
      <c r="DK29" s="673"/>
      <c r="DL29" s="656">
        <v>347668</v>
      </c>
      <c r="DM29" s="672"/>
      <c r="DN29" s="672"/>
      <c r="DO29" s="672"/>
      <c r="DP29" s="672"/>
      <c r="DQ29" s="672"/>
      <c r="DR29" s="672"/>
      <c r="DS29" s="672"/>
      <c r="DT29" s="672"/>
      <c r="DU29" s="672"/>
      <c r="DV29" s="673"/>
      <c r="DW29" s="652">
        <v>15.5</v>
      </c>
      <c r="DX29" s="684"/>
      <c r="DY29" s="684"/>
      <c r="DZ29" s="684"/>
      <c r="EA29" s="684"/>
      <c r="EB29" s="684"/>
      <c r="EC29" s="685"/>
    </row>
    <row r="30" spans="2:133" ht="11.25" customHeight="1" x14ac:dyDescent="0.15">
      <c r="B30" s="644" t="s">
        <v>306</v>
      </c>
      <c r="C30" s="645"/>
      <c r="D30" s="645"/>
      <c r="E30" s="645"/>
      <c r="F30" s="645"/>
      <c r="G30" s="645"/>
      <c r="H30" s="645"/>
      <c r="I30" s="645"/>
      <c r="J30" s="645"/>
      <c r="K30" s="645"/>
      <c r="L30" s="645"/>
      <c r="M30" s="645"/>
      <c r="N30" s="645"/>
      <c r="O30" s="645"/>
      <c r="P30" s="645"/>
      <c r="Q30" s="646"/>
      <c r="R30" s="647">
        <v>9793</v>
      </c>
      <c r="S30" s="648"/>
      <c r="T30" s="648"/>
      <c r="U30" s="648"/>
      <c r="V30" s="648"/>
      <c r="W30" s="648"/>
      <c r="X30" s="648"/>
      <c r="Y30" s="649"/>
      <c r="Z30" s="650">
        <v>0.2</v>
      </c>
      <c r="AA30" s="650"/>
      <c r="AB30" s="650"/>
      <c r="AC30" s="650"/>
      <c r="AD30" s="651" t="s">
        <v>173</v>
      </c>
      <c r="AE30" s="651"/>
      <c r="AF30" s="651"/>
      <c r="AG30" s="651"/>
      <c r="AH30" s="651"/>
      <c r="AI30" s="651"/>
      <c r="AJ30" s="651"/>
      <c r="AK30" s="651"/>
      <c r="AL30" s="652" t="s">
        <v>173</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435230</v>
      </c>
      <c r="CS30" s="648"/>
      <c r="CT30" s="648"/>
      <c r="CU30" s="648"/>
      <c r="CV30" s="648"/>
      <c r="CW30" s="648"/>
      <c r="CX30" s="648"/>
      <c r="CY30" s="649"/>
      <c r="CZ30" s="652">
        <v>10.7</v>
      </c>
      <c r="DA30" s="684"/>
      <c r="DB30" s="684"/>
      <c r="DC30" s="686"/>
      <c r="DD30" s="656">
        <v>435230</v>
      </c>
      <c r="DE30" s="648"/>
      <c r="DF30" s="648"/>
      <c r="DG30" s="648"/>
      <c r="DH30" s="648"/>
      <c r="DI30" s="648"/>
      <c r="DJ30" s="648"/>
      <c r="DK30" s="649"/>
      <c r="DL30" s="656">
        <v>335987</v>
      </c>
      <c r="DM30" s="648"/>
      <c r="DN30" s="648"/>
      <c r="DO30" s="648"/>
      <c r="DP30" s="648"/>
      <c r="DQ30" s="648"/>
      <c r="DR30" s="648"/>
      <c r="DS30" s="648"/>
      <c r="DT30" s="648"/>
      <c r="DU30" s="648"/>
      <c r="DV30" s="649"/>
      <c r="DW30" s="652">
        <v>15</v>
      </c>
      <c r="DX30" s="684"/>
      <c r="DY30" s="684"/>
      <c r="DZ30" s="684"/>
      <c r="EA30" s="684"/>
      <c r="EB30" s="684"/>
      <c r="EC30" s="685"/>
    </row>
    <row r="31" spans="2:133" ht="11.25" customHeight="1" x14ac:dyDescent="0.15">
      <c r="B31" s="644" t="s">
        <v>310</v>
      </c>
      <c r="C31" s="645"/>
      <c r="D31" s="645"/>
      <c r="E31" s="645"/>
      <c r="F31" s="645"/>
      <c r="G31" s="645"/>
      <c r="H31" s="645"/>
      <c r="I31" s="645"/>
      <c r="J31" s="645"/>
      <c r="K31" s="645"/>
      <c r="L31" s="645"/>
      <c r="M31" s="645"/>
      <c r="N31" s="645"/>
      <c r="O31" s="645"/>
      <c r="P31" s="645"/>
      <c r="Q31" s="646"/>
      <c r="R31" s="647">
        <v>593102</v>
      </c>
      <c r="S31" s="648"/>
      <c r="T31" s="648"/>
      <c r="U31" s="648"/>
      <c r="V31" s="648"/>
      <c r="W31" s="648"/>
      <c r="X31" s="648"/>
      <c r="Y31" s="649"/>
      <c r="Z31" s="650">
        <v>14.1</v>
      </c>
      <c r="AA31" s="650"/>
      <c r="AB31" s="650"/>
      <c r="AC31" s="650"/>
      <c r="AD31" s="651" t="s">
        <v>173</v>
      </c>
      <c r="AE31" s="651"/>
      <c r="AF31" s="651"/>
      <c r="AG31" s="651"/>
      <c r="AH31" s="651"/>
      <c r="AI31" s="651"/>
      <c r="AJ31" s="651"/>
      <c r="AK31" s="651"/>
      <c r="AL31" s="652" t="s">
        <v>173</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03">
        <v>99.6</v>
      </c>
      <c r="BH31" s="699"/>
      <c r="BI31" s="699"/>
      <c r="BJ31" s="699"/>
      <c r="BK31" s="699"/>
      <c r="BL31" s="699"/>
      <c r="BM31" s="642">
        <v>99.3</v>
      </c>
      <c r="BN31" s="699"/>
      <c r="BO31" s="699"/>
      <c r="BP31" s="699"/>
      <c r="BQ31" s="700"/>
      <c r="BR31" s="703">
        <v>99.7</v>
      </c>
      <c r="BS31" s="699"/>
      <c r="BT31" s="699"/>
      <c r="BU31" s="699"/>
      <c r="BV31" s="699"/>
      <c r="BW31" s="699"/>
      <c r="BX31" s="642">
        <v>99.4</v>
      </c>
      <c r="BY31" s="699"/>
      <c r="BZ31" s="699"/>
      <c r="CA31" s="699"/>
      <c r="CB31" s="700"/>
      <c r="CD31" s="695"/>
      <c r="CE31" s="696"/>
      <c r="CF31" s="662" t="s">
        <v>313</v>
      </c>
      <c r="CG31" s="663"/>
      <c r="CH31" s="663"/>
      <c r="CI31" s="663"/>
      <c r="CJ31" s="663"/>
      <c r="CK31" s="663"/>
      <c r="CL31" s="663"/>
      <c r="CM31" s="663"/>
      <c r="CN31" s="663"/>
      <c r="CO31" s="663"/>
      <c r="CP31" s="663"/>
      <c r="CQ31" s="664"/>
      <c r="CR31" s="647">
        <v>11681</v>
      </c>
      <c r="CS31" s="672"/>
      <c r="CT31" s="672"/>
      <c r="CU31" s="672"/>
      <c r="CV31" s="672"/>
      <c r="CW31" s="672"/>
      <c r="CX31" s="672"/>
      <c r="CY31" s="673"/>
      <c r="CZ31" s="652">
        <v>0.3</v>
      </c>
      <c r="DA31" s="684"/>
      <c r="DB31" s="684"/>
      <c r="DC31" s="686"/>
      <c r="DD31" s="656">
        <v>11681</v>
      </c>
      <c r="DE31" s="672"/>
      <c r="DF31" s="672"/>
      <c r="DG31" s="672"/>
      <c r="DH31" s="672"/>
      <c r="DI31" s="672"/>
      <c r="DJ31" s="672"/>
      <c r="DK31" s="673"/>
      <c r="DL31" s="656">
        <v>11681</v>
      </c>
      <c r="DM31" s="672"/>
      <c r="DN31" s="672"/>
      <c r="DO31" s="672"/>
      <c r="DP31" s="672"/>
      <c r="DQ31" s="672"/>
      <c r="DR31" s="672"/>
      <c r="DS31" s="672"/>
      <c r="DT31" s="672"/>
      <c r="DU31" s="672"/>
      <c r="DV31" s="673"/>
      <c r="DW31" s="652">
        <v>0.5</v>
      </c>
      <c r="DX31" s="684"/>
      <c r="DY31" s="684"/>
      <c r="DZ31" s="684"/>
      <c r="EA31" s="684"/>
      <c r="EB31" s="684"/>
      <c r="EC31" s="685"/>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173</v>
      </c>
      <c r="AA32" s="650"/>
      <c r="AB32" s="650"/>
      <c r="AC32" s="650"/>
      <c r="AD32" s="651" t="s">
        <v>173</v>
      </c>
      <c r="AE32" s="651"/>
      <c r="AF32" s="651"/>
      <c r="AG32" s="651"/>
      <c r="AH32" s="651"/>
      <c r="AI32" s="651"/>
      <c r="AJ32" s="651"/>
      <c r="AK32" s="651"/>
      <c r="AL32" s="652" t="s">
        <v>173</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v>
      </c>
      <c r="BH32" s="672"/>
      <c r="BI32" s="672"/>
      <c r="BJ32" s="672"/>
      <c r="BK32" s="672"/>
      <c r="BL32" s="672"/>
      <c r="BM32" s="653">
        <v>98.5</v>
      </c>
      <c r="BN32" s="701"/>
      <c r="BO32" s="701"/>
      <c r="BP32" s="701"/>
      <c r="BQ32" s="702"/>
      <c r="BR32" s="713">
        <v>99.3</v>
      </c>
      <c r="BS32" s="672"/>
      <c r="BT32" s="672"/>
      <c r="BU32" s="672"/>
      <c r="BV32" s="672"/>
      <c r="BW32" s="672"/>
      <c r="BX32" s="653">
        <v>98.8</v>
      </c>
      <c r="BY32" s="701"/>
      <c r="BZ32" s="701"/>
      <c r="CA32" s="701"/>
      <c r="CB32" s="702"/>
      <c r="CD32" s="697"/>
      <c r="CE32" s="698"/>
      <c r="CF32" s="662" t="s">
        <v>317</v>
      </c>
      <c r="CG32" s="663"/>
      <c r="CH32" s="663"/>
      <c r="CI32" s="663"/>
      <c r="CJ32" s="663"/>
      <c r="CK32" s="663"/>
      <c r="CL32" s="663"/>
      <c r="CM32" s="663"/>
      <c r="CN32" s="663"/>
      <c r="CO32" s="663"/>
      <c r="CP32" s="663"/>
      <c r="CQ32" s="664"/>
      <c r="CR32" s="647" t="s">
        <v>173</v>
      </c>
      <c r="CS32" s="648"/>
      <c r="CT32" s="648"/>
      <c r="CU32" s="648"/>
      <c r="CV32" s="648"/>
      <c r="CW32" s="648"/>
      <c r="CX32" s="648"/>
      <c r="CY32" s="649"/>
      <c r="CZ32" s="652" t="s">
        <v>173</v>
      </c>
      <c r="DA32" s="684"/>
      <c r="DB32" s="684"/>
      <c r="DC32" s="686"/>
      <c r="DD32" s="656" t="s">
        <v>173</v>
      </c>
      <c r="DE32" s="648"/>
      <c r="DF32" s="648"/>
      <c r="DG32" s="648"/>
      <c r="DH32" s="648"/>
      <c r="DI32" s="648"/>
      <c r="DJ32" s="648"/>
      <c r="DK32" s="649"/>
      <c r="DL32" s="656" t="s">
        <v>173</v>
      </c>
      <c r="DM32" s="648"/>
      <c r="DN32" s="648"/>
      <c r="DO32" s="648"/>
      <c r="DP32" s="648"/>
      <c r="DQ32" s="648"/>
      <c r="DR32" s="648"/>
      <c r="DS32" s="648"/>
      <c r="DT32" s="648"/>
      <c r="DU32" s="648"/>
      <c r="DV32" s="649"/>
      <c r="DW32" s="652" t="s">
        <v>173</v>
      </c>
      <c r="DX32" s="684"/>
      <c r="DY32" s="684"/>
      <c r="DZ32" s="684"/>
      <c r="EA32" s="684"/>
      <c r="EB32" s="684"/>
      <c r="EC32" s="685"/>
    </row>
    <row r="33" spans="2:133" ht="11.25" customHeight="1" x14ac:dyDescent="0.15">
      <c r="B33" s="644" t="s">
        <v>318</v>
      </c>
      <c r="C33" s="645"/>
      <c r="D33" s="645"/>
      <c r="E33" s="645"/>
      <c r="F33" s="645"/>
      <c r="G33" s="645"/>
      <c r="H33" s="645"/>
      <c r="I33" s="645"/>
      <c r="J33" s="645"/>
      <c r="K33" s="645"/>
      <c r="L33" s="645"/>
      <c r="M33" s="645"/>
      <c r="N33" s="645"/>
      <c r="O33" s="645"/>
      <c r="P33" s="645"/>
      <c r="Q33" s="646"/>
      <c r="R33" s="647">
        <v>365284</v>
      </c>
      <c r="S33" s="648"/>
      <c r="T33" s="648"/>
      <c r="U33" s="648"/>
      <c r="V33" s="648"/>
      <c r="W33" s="648"/>
      <c r="X33" s="648"/>
      <c r="Y33" s="649"/>
      <c r="Z33" s="650">
        <v>8.6999999999999993</v>
      </c>
      <c r="AA33" s="650"/>
      <c r="AB33" s="650"/>
      <c r="AC33" s="650"/>
      <c r="AD33" s="651" t="s">
        <v>173</v>
      </c>
      <c r="AE33" s="651"/>
      <c r="AF33" s="651"/>
      <c r="AG33" s="651"/>
      <c r="AH33" s="651"/>
      <c r="AI33" s="651"/>
      <c r="AJ33" s="651"/>
      <c r="AK33" s="651"/>
      <c r="AL33" s="652" t="s">
        <v>173</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100</v>
      </c>
      <c r="BH33" s="718"/>
      <c r="BI33" s="718"/>
      <c r="BJ33" s="718"/>
      <c r="BK33" s="718"/>
      <c r="BL33" s="718"/>
      <c r="BM33" s="719">
        <v>99.8</v>
      </c>
      <c r="BN33" s="718"/>
      <c r="BO33" s="718"/>
      <c r="BP33" s="718"/>
      <c r="BQ33" s="720"/>
      <c r="BR33" s="717">
        <v>99.9</v>
      </c>
      <c r="BS33" s="718"/>
      <c r="BT33" s="718"/>
      <c r="BU33" s="718"/>
      <c r="BV33" s="718"/>
      <c r="BW33" s="718"/>
      <c r="BX33" s="719">
        <v>99.8</v>
      </c>
      <c r="BY33" s="718"/>
      <c r="BZ33" s="718"/>
      <c r="CA33" s="718"/>
      <c r="CB33" s="720"/>
      <c r="CD33" s="662" t="s">
        <v>320</v>
      </c>
      <c r="CE33" s="663"/>
      <c r="CF33" s="663"/>
      <c r="CG33" s="663"/>
      <c r="CH33" s="663"/>
      <c r="CI33" s="663"/>
      <c r="CJ33" s="663"/>
      <c r="CK33" s="663"/>
      <c r="CL33" s="663"/>
      <c r="CM33" s="663"/>
      <c r="CN33" s="663"/>
      <c r="CO33" s="663"/>
      <c r="CP33" s="663"/>
      <c r="CQ33" s="664"/>
      <c r="CR33" s="647">
        <v>2622317</v>
      </c>
      <c r="CS33" s="672"/>
      <c r="CT33" s="672"/>
      <c r="CU33" s="672"/>
      <c r="CV33" s="672"/>
      <c r="CW33" s="672"/>
      <c r="CX33" s="672"/>
      <c r="CY33" s="673"/>
      <c r="CZ33" s="652">
        <v>64.5</v>
      </c>
      <c r="DA33" s="684"/>
      <c r="DB33" s="684"/>
      <c r="DC33" s="686"/>
      <c r="DD33" s="656">
        <v>1323634</v>
      </c>
      <c r="DE33" s="672"/>
      <c r="DF33" s="672"/>
      <c r="DG33" s="672"/>
      <c r="DH33" s="672"/>
      <c r="DI33" s="672"/>
      <c r="DJ33" s="672"/>
      <c r="DK33" s="673"/>
      <c r="DL33" s="656">
        <v>1078859</v>
      </c>
      <c r="DM33" s="672"/>
      <c r="DN33" s="672"/>
      <c r="DO33" s="672"/>
      <c r="DP33" s="672"/>
      <c r="DQ33" s="672"/>
      <c r="DR33" s="672"/>
      <c r="DS33" s="672"/>
      <c r="DT33" s="672"/>
      <c r="DU33" s="672"/>
      <c r="DV33" s="673"/>
      <c r="DW33" s="652">
        <v>48.2</v>
      </c>
      <c r="DX33" s="684"/>
      <c r="DY33" s="684"/>
      <c r="DZ33" s="684"/>
      <c r="EA33" s="684"/>
      <c r="EB33" s="684"/>
      <c r="EC33" s="685"/>
    </row>
    <row r="34" spans="2:133" ht="11.25" customHeight="1" x14ac:dyDescent="0.15">
      <c r="B34" s="644" t="s">
        <v>321</v>
      </c>
      <c r="C34" s="645"/>
      <c r="D34" s="645"/>
      <c r="E34" s="645"/>
      <c r="F34" s="645"/>
      <c r="G34" s="645"/>
      <c r="H34" s="645"/>
      <c r="I34" s="645"/>
      <c r="J34" s="645"/>
      <c r="K34" s="645"/>
      <c r="L34" s="645"/>
      <c r="M34" s="645"/>
      <c r="N34" s="645"/>
      <c r="O34" s="645"/>
      <c r="P34" s="645"/>
      <c r="Q34" s="646"/>
      <c r="R34" s="647">
        <v>19127</v>
      </c>
      <c r="S34" s="648"/>
      <c r="T34" s="648"/>
      <c r="U34" s="648"/>
      <c r="V34" s="648"/>
      <c r="W34" s="648"/>
      <c r="X34" s="648"/>
      <c r="Y34" s="649"/>
      <c r="Z34" s="650">
        <v>0.5</v>
      </c>
      <c r="AA34" s="650"/>
      <c r="AB34" s="650"/>
      <c r="AC34" s="650"/>
      <c r="AD34" s="651">
        <v>2463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871518</v>
      </c>
      <c r="CS34" s="648"/>
      <c r="CT34" s="648"/>
      <c r="CU34" s="648"/>
      <c r="CV34" s="648"/>
      <c r="CW34" s="648"/>
      <c r="CX34" s="648"/>
      <c r="CY34" s="649"/>
      <c r="CZ34" s="652">
        <v>21.4</v>
      </c>
      <c r="DA34" s="684"/>
      <c r="DB34" s="684"/>
      <c r="DC34" s="686"/>
      <c r="DD34" s="656">
        <v>584712</v>
      </c>
      <c r="DE34" s="648"/>
      <c r="DF34" s="648"/>
      <c r="DG34" s="648"/>
      <c r="DH34" s="648"/>
      <c r="DI34" s="648"/>
      <c r="DJ34" s="648"/>
      <c r="DK34" s="649"/>
      <c r="DL34" s="656">
        <v>503924</v>
      </c>
      <c r="DM34" s="648"/>
      <c r="DN34" s="648"/>
      <c r="DO34" s="648"/>
      <c r="DP34" s="648"/>
      <c r="DQ34" s="648"/>
      <c r="DR34" s="648"/>
      <c r="DS34" s="648"/>
      <c r="DT34" s="648"/>
      <c r="DU34" s="648"/>
      <c r="DV34" s="649"/>
      <c r="DW34" s="652">
        <v>22.5</v>
      </c>
      <c r="DX34" s="684"/>
      <c r="DY34" s="684"/>
      <c r="DZ34" s="684"/>
      <c r="EA34" s="684"/>
      <c r="EB34" s="684"/>
      <c r="EC34" s="685"/>
    </row>
    <row r="35" spans="2:133" ht="11.25" customHeight="1" x14ac:dyDescent="0.15">
      <c r="B35" s="644" t="s">
        <v>323</v>
      </c>
      <c r="C35" s="645"/>
      <c r="D35" s="645"/>
      <c r="E35" s="645"/>
      <c r="F35" s="645"/>
      <c r="G35" s="645"/>
      <c r="H35" s="645"/>
      <c r="I35" s="645"/>
      <c r="J35" s="645"/>
      <c r="K35" s="645"/>
      <c r="L35" s="645"/>
      <c r="M35" s="645"/>
      <c r="N35" s="645"/>
      <c r="O35" s="645"/>
      <c r="P35" s="645"/>
      <c r="Q35" s="646"/>
      <c r="R35" s="647">
        <v>260763</v>
      </c>
      <c r="S35" s="648"/>
      <c r="T35" s="648"/>
      <c r="U35" s="648"/>
      <c r="V35" s="648"/>
      <c r="W35" s="648"/>
      <c r="X35" s="648"/>
      <c r="Y35" s="649"/>
      <c r="Z35" s="650">
        <v>6.2</v>
      </c>
      <c r="AA35" s="650"/>
      <c r="AB35" s="650"/>
      <c r="AC35" s="650"/>
      <c r="AD35" s="651" t="s">
        <v>173</v>
      </c>
      <c r="AE35" s="651"/>
      <c r="AF35" s="651"/>
      <c r="AG35" s="651"/>
      <c r="AH35" s="651"/>
      <c r="AI35" s="651"/>
      <c r="AJ35" s="651"/>
      <c r="AK35" s="651"/>
      <c r="AL35" s="652" t="s">
        <v>173</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40804</v>
      </c>
      <c r="CS35" s="672"/>
      <c r="CT35" s="672"/>
      <c r="CU35" s="672"/>
      <c r="CV35" s="672"/>
      <c r="CW35" s="672"/>
      <c r="CX35" s="672"/>
      <c r="CY35" s="673"/>
      <c r="CZ35" s="652">
        <v>1</v>
      </c>
      <c r="DA35" s="684"/>
      <c r="DB35" s="684"/>
      <c r="DC35" s="686"/>
      <c r="DD35" s="656">
        <v>31242</v>
      </c>
      <c r="DE35" s="672"/>
      <c r="DF35" s="672"/>
      <c r="DG35" s="672"/>
      <c r="DH35" s="672"/>
      <c r="DI35" s="672"/>
      <c r="DJ35" s="672"/>
      <c r="DK35" s="673"/>
      <c r="DL35" s="656">
        <v>31242</v>
      </c>
      <c r="DM35" s="672"/>
      <c r="DN35" s="672"/>
      <c r="DO35" s="672"/>
      <c r="DP35" s="672"/>
      <c r="DQ35" s="672"/>
      <c r="DR35" s="672"/>
      <c r="DS35" s="672"/>
      <c r="DT35" s="672"/>
      <c r="DU35" s="672"/>
      <c r="DV35" s="673"/>
      <c r="DW35" s="652">
        <v>1.4</v>
      </c>
      <c r="DX35" s="684"/>
      <c r="DY35" s="684"/>
      <c r="DZ35" s="684"/>
      <c r="EA35" s="684"/>
      <c r="EB35" s="684"/>
      <c r="EC35" s="685"/>
    </row>
    <row r="36" spans="2:133" ht="11.25" customHeight="1" x14ac:dyDescent="0.15">
      <c r="B36" s="644" t="s">
        <v>327</v>
      </c>
      <c r="C36" s="645"/>
      <c r="D36" s="645"/>
      <c r="E36" s="645"/>
      <c r="F36" s="645"/>
      <c r="G36" s="645"/>
      <c r="H36" s="645"/>
      <c r="I36" s="645"/>
      <c r="J36" s="645"/>
      <c r="K36" s="645"/>
      <c r="L36" s="645"/>
      <c r="M36" s="645"/>
      <c r="N36" s="645"/>
      <c r="O36" s="645"/>
      <c r="P36" s="645"/>
      <c r="Q36" s="646"/>
      <c r="R36" s="647">
        <v>307369</v>
      </c>
      <c r="S36" s="648"/>
      <c r="T36" s="648"/>
      <c r="U36" s="648"/>
      <c r="V36" s="648"/>
      <c r="W36" s="648"/>
      <c r="X36" s="648"/>
      <c r="Y36" s="649"/>
      <c r="Z36" s="650">
        <v>7.3</v>
      </c>
      <c r="AA36" s="650"/>
      <c r="AB36" s="650"/>
      <c r="AC36" s="650"/>
      <c r="AD36" s="651" t="s">
        <v>173</v>
      </c>
      <c r="AE36" s="651"/>
      <c r="AF36" s="651"/>
      <c r="AG36" s="651"/>
      <c r="AH36" s="651"/>
      <c r="AI36" s="651"/>
      <c r="AJ36" s="651"/>
      <c r="AK36" s="651"/>
      <c r="AL36" s="652" t="s">
        <v>173</v>
      </c>
      <c r="AM36" s="653"/>
      <c r="AN36" s="653"/>
      <c r="AO36" s="654"/>
      <c r="AP36" s="235"/>
      <c r="AQ36" s="721" t="s">
        <v>328</v>
      </c>
      <c r="AR36" s="722"/>
      <c r="AS36" s="722"/>
      <c r="AT36" s="722"/>
      <c r="AU36" s="722"/>
      <c r="AV36" s="722"/>
      <c r="AW36" s="722"/>
      <c r="AX36" s="722"/>
      <c r="AY36" s="723"/>
      <c r="AZ36" s="636">
        <v>196057</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26082</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1187230</v>
      </c>
      <c r="CS36" s="648"/>
      <c r="CT36" s="648"/>
      <c r="CU36" s="648"/>
      <c r="CV36" s="648"/>
      <c r="CW36" s="648"/>
      <c r="CX36" s="648"/>
      <c r="CY36" s="649"/>
      <c r="CZ36" s="652">
        <v>29.2</v>
      </c>
      <c r="DA36" s="684"/>
      <c r="DB36" s="684"/>
      <c r="DC36" s="686"/>
      <c r="DD36" s="656">
        <v>474254</v>
      </c>
      <c r="DE36" s="648"/>
      <c r="DF36" s="648"/>
      <c r="DG36" s="648"/>
      <c r="DH36" s="648"/>
      <c r="DI36" s="648"/>
      <c r="DJ36" s="648"/>
      <c r="DK36" s="649"/>
      <c r="DL36" s="656">
        <v>364741</v>
      </c>
      <c r="DM36" s="648"/>
      <c r="DN36" s="648"/>
      <c r="DO36" s="648"/>
      <c r="DP36" s="648"/>
      <c r="DQ36" s="648"/>
      <c r="DR36" s="648"/>
      <c r="DS36" s="648"/>
      <c r="DT36" s="648"/>
      <c r="DU36" s="648"/>
      <c r="DV36" s="649"/>
      <c r="DW36" s="652">
        <v>16.3</v>
      </c>
      <c r="DX36" s="684"/>
      <c r="DY36" s="684"/>
      <c r="DZ36" s="684"/>
      <c r="EA36" s="684"/>
      <c r="EB36" s="684"/>
      <c r="EC36" s="685"/>
    </row>
    <row r="37" spans="2:133" ht="11.25" customHeight="1" x14ac:dyDescent="0.15">
      <c r="B37" s="644" t="s">
        <v>331</v>
      </c>
      <c r="C37" s="645"/>
      <c r="D37" s="645"/>
      <c r="E37" s="645"/>
      <c r="F37" s="645"/>
      <c r="G37" s="645"/>
      <c r="H37" s="645"/>
      <c r="I37" s="645"/>
      <c r="J37" s="645"/>
      <c r="K37" s="645"/>
      <c r="L37" s="645"/>
      <c r="M37" s="645"/>
      <c r="N37" s="645"/>
      <c r="O37" s="645"/>
      <c r="P37" s="645"/>
      <c r="Q37" s="646"/>
      <c r="R37" s="647">
        <v>112827</v>
      </c>
      <c r="S37" s="648"/>
      <c r="T37" s="648"/>
      <c r="U37" s="648"/>
      <c r="V37" s="648"/>
      <c r="W37" s="648"/>
      <c r="X37" s="648"/>
      <c r="Y37" s="649"/>
      <c r="Z37" s="650">
        <v>2.7</v>
      </c>
      <c r="AA37" s="650"/>
      <c r="AB37" s="650"/>
      <c r="AC37" s="650"/>
      <c r="AD37" s="651" t="s">
        <v>173</v>
      </c>
      <c r="AE37" s="651"/>
      <c r="AF37" s="651"/>
      <c r="AG37" s="651"/>
      <c r="AH37" s="651"/>
      <c r="AI37" s="651"/>
      <c r="AJ37" s="651"/>
      <c r="AK37" s="651"/>
      <c r="AL37" s="652" t="s">
        <v>173</v>
      </c>
      <c r="AM37" s="653"/>
      <c r="AN37" s="653"/>
      <c r="AO37" s="654"/>
      <c r="AQ37" s="725" t="s">
        <v>332</v>
      </c>
      <c r="AR37" s="726"/>
      <c r="AS37" s="726"/>
      <c r="AT37" s="726"/>
      <c r="AU37" s="726"/>
      <c r="AV37" s="726"/>
      <c r="AW37" s="726"/>
      <c r="AX37" s="726"/>
      <c r="AY37" s="727"/>
      <c r="AZ37" s="647">
        <v>47583</v>
      </c>
      <c r="BA37" s="648"/>
      <c r="BB37" s="648"/>
      <c r="BC37" s="648"/>
      <c r="BD37" s="672"/>
      <c r="BE37" s="672"/>
      <c r="BF37" s="702"/>
      <c r="BG37" s="662" t="s">
        <v>333</v>
      </c>
      <c r="BH37" s="663"/>
      <c r="BI37" s="663"/>
      <c r="BJ37" s="663"/>
      <c r="BK37" s="663"/>
      <c r="BL37" s="663"/>
      <c r="BM37" s="663"/>
      <c r="BN37" s="663"/>
      <c r="BO37" s="663"/>
      <c r="BP37" s="663"/>
      <c r="BQ37" s="663"/>
      <c r="BR37" s="663"/>
      <c r="BS37" s="663"/>
      <c r="BT37" s="663"/>
      <c r="BU37" s="664"/>
      <c r="BV37" s="647">
        <v>26082</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220904</v>
      </c>
      <c r="CS37" s="672"/>
      <c r="CT37" s="672"/>
      <c r="CU37" s="672"/>
      <c r="CV37" s="672"/>
      <c r="CW37" s="672"/>
      <c r="CX37" s="672"/>
      <c r="CY37" s="673"/>
      <c r="CZ37" s="652">
        <v>5.4</v>
      </c>
      <c r="DA37" s="684"/>
      <c r="DB37" s="684"/>
      <c r="DC37" s="686"/>
      <c r="DD37" s="656">
        <v>219702</v>
      </c>
      <c r="DE37" s="672"/>
      <c r="DF37" s="672"/>
      <c r="DG37" s="672"/>
      <c r="DH37" s="672"/>
      <c r="DI37" s="672"/>
      <c r="DJ37" s="672"/>
      <c r="DK37" s="673"/>
      <c r="DL37" s="656">
        <v>219702</v>
      </c>
      <c r="DM37" s="672"/>
      <c r="DN37" s="672"/>
      <c r="DO37" s="672"/>
      <c r="DP37" s="672"/>
      <c r="DQ37" s="672"/>
      <c r="DR37" s="672"/>
      <c r="DS37" s="672"/>
      <c r="DT37" s="672"/>
      <c r="DU37" s="672"/>
      <c r="DV37" s="673"/>
      <c r="DW37" s="652">
        <v>9.8000000000000007</v>
      </c>
      <c r="DX37" s="684"/>
      <c r="DY37" s="684"/>
      <c r="DZ37" s="684"/>
      <c r="EA37" s="684"/>
      <c r="EB37" s="684"/>
      <c r="EC37" s="685"/>
    </row>
    <row r="38" spans="2:133" ht="11.25" customHeight="1" x14ac:dyDescent="0.15">
      <c r="B38" s="644" t="s">
        <v>335</v>
      </c>
      <c r="C38" s="645"/>
      <c r="D38" s="645"/>
      <c r="E38" s="645"/>
      <c r="F38" s="645"/>
      <c r="G38" s="645"/>
      <c r="H38" s="645"/>
      <c r="I38" s="645"/>
      <c r="J38" s="645"/>
      <c r="K38" s="645"/>
      <c r="L38" s="645"/>
      <c r="M38" s="645"/>
      <c r="N38" s="645"/>
      <c r="O38" s="645"/>
      <c r="P38" s="645"/>
      <c r="Q38" s="646"/>
      <c r="R38" s="647">
        <v>44394</v>
      </c>
      <c r="S38" s="648"/>
      <c r="T38" s="648"/>
      <c r="U38" s="648"/>
      <c r="V38" s="648"/>
      <c r="W38" s="648"/>
      <c r="X38" s="648"/>
      <c r="Y38" s="649"/>
      <c r="Z38" s="650">
        <v>1.1000000000000001</v>
      </c>
      <c r="AA38" s="650"/>
      <c r="AB38" s="650"/>
      <c r="AC38" s="650"/>
      <c r="AD38" s="651">
        <v>1168</v>
      </c>
      <c r="AE38" s="651"/>
      <c r="AF38" s="651"/>
      <c r="AG38" s="651"/>
      <c r="AH38" s="651"/>
      <c r="AI38" s="651"/>
      <c r="AJ38" s="651"/>
      <c r="AK38" s="651"/>
      <c r="AL38" s="652">
        <v>0.1</v>
      </c>
      <c r="AM38" s="653"/>
      <c r="AN38" s="653"/>
      <c r="AO38" s="654"/>
      <c r="AQ38" s="725" t="s">
        <v>336</v>
      </c>
      <c r="AR38" s="726"/>
      <c r="AS38" s="726"/>
      <c r="AT38" s="726"/>
      <c r="AU38" s="726"/>
      <c r="AV38" s="726"/>
      <c r="AW38" s="726"/>
      <c r="AX38" s="726"/>
      <c r="AY38" s="727"/>
      <c r="AZ38" s="647">
        <v>30430</v>
      </c>
      <c r="BA38" s="648"/>
      <c r="BB38" s="648"/>
      <c r="BC38" s="648"/>
      <c r="BD38" s="672"/>
      <c r="BE38" s="672"/>
      <c r="BF38" s="702"/>
      <c r="BG38" s="662" t="s">
        <v>337</v>
      </c>
      <c r="BH38" s="663"/>
      <c r="BI38" s="663"/>
      <c r="BJ38" s="663"/>
      <c r="BK38" s="663"/>
      <c r="BL38" s="663"/>
      <c r="BM38" s="663"/>
      <c r="BN38" s="663"/>
      <c r="BO38" s="663"/>
      <c r="BP38" s="663"/>
      <c r="BQ38" s="663"/>
      <c r="BR38" s="663"/>
      <c r="BS38" s="663"/>
      <c r="BT38" s="663"/>
      <c r="BU38" s="664"/>
      <c r="BV38" s="647">
        <v>592</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196057</v>
      </c>
      <c r="CS38" s="648"/>
      <c r="CT38" s="648"/>
      <c r="CU38" s="648"/>
      <c r="CV38" s="648"/>
      <c r="CW38" s="648"/>
      <c r="CX38" s="648"/>
      <c r="CY38" s="649"/>
      <c r="CZ38" s="652">
        <v>4.8</v>
      </c>
      <c r="DA38" s="684"/>
      <c r="DB38" s="684"/>
      <c r="DC38" s="686"/>
      <c r="DD38" s="656">
        <v>178952</v>
      </c>
      <c r="DE38" s="648"/>
      <c r="DF38" s="648"/>
      <c r="DG38" s="648"/>
      <c r="DH38" s="648"/>
      <c r="DI38" s="648"/>
      <c r="DJ38" s="648"/>
      <c r="DK38" s="649"/>
      <c r="DL38" s="656">
        <v>178952</v>
      </c>
      <c r="DM38" s="648"/>
      <c r="DN38" s="648"/>
      <c r="DO38" s="648"/>
      <c r="DP38" s="648"/>
      <c r="DQ38" s="648"/>
      <c r="DR38" s="648"/>
      <c r="DS38" s="648"/>
      <c r="DT38" s="648"/>
      <c r="DU38" s="648"/>
      <c r="DV38" s="649"/>
      <c r="DW38" s="652">
        <v>8</v>
      </c>
      <c r="DX38" s="684"/>
      <c r="DY38" s="684"/>
      <c r="DZ38" s="684"/>
      <c r="EA38" s="684"/>
      <c r="EB38" s="684"/>
      <c r="EC38" s="685"/>
    </row>
    <row r="39" spans="2:133" ht="11.25" customHeight="1" x14ac:dyDescent="0.15">
      <c r="B39" s="644" t="s">
        <v>339</v>
      </c>
      <c r="C39" s="645"/>
      <c r="D39" s="645"/>
      <c r="E39" s="645"/>
      <c r="F39" s="645"/>
      <c r="G39" s="645"/>
      <c r="H39" s="645"/>
      <c r="I39" s="645"/>
      <c r="J39" s="645"/>
      <c r="K39" s="645"/>
      <c r="L39" s="645"/>
      <c r="M39" s="645"/>
      <c r="N39" s="645"/>
      <c r="O39" s="645"/>
      <c r="P39" s="645"/>
      <c r="Q39" s="646"/>
      <c r="R39" s="647">
        <v>158513</v>
      </c>
      <c r="S39" s="648"/>
      <c r="T39" s="648"/>
      <c r="U39" s="648"/>
      <c r="V39" s="648"/>
      <c r="W39" s="648"/>
      <c r="X39" s="648"/>
      <c r="Y39" s="649"/>
      <c r="Z39" s="650">
        <v>3.8</v>
      </c>
      <c r="AA39" s="650"/>
      <c r="AB39" s="650"/>
      <c r="AC39" s="650"/>
      <c r="AD39" s="651" t="s">
        <v>173</v>
      </c>
      <c r="AE39" s="651"/>
      <c r="AF39" s="651"/>
      <c r="AG39" s="651"/>
      <c r="AH39" s="651"/>
      <c r="AI39" s="651"/>
      <c r="AJ39" s="651"/>
      <c r="AK39" s="651"/>
      <c r="AL39" s="652" t="s">
        <v>173</v>
      </c>
      <c r="AM39" s="653"/>
      <c r="AN39" s="653"/>
      <c r="AO39" s="654"/>
      <c r="AQ39" s="725" t="s">
        <v>340</v>
      </c>
      <c r="AR39" s="726"/>
      <c r="AS39" s="726"/>
      <c r="AT39" s="726"/>
      <c r="AU39" s="726"/>
      <c r="AV39" s="726"/>
      <c r="AW39" s="726"/>
      <c r="AX39" s="726"/>
      <c r="AY39" s="727"/>
      <c r="AZ39" s="647">
        <v>8215</v>
      </c>
      <c r="BA39" s="648"/>
      <c r="BB39" s="648"/>
      <c r="BC39" s="648"/>
      <c r="BD39" s="672"/>
      <c r="BE39" s="672"/>
      <c r="BF39" s="702"/>
      <c r="BG39" s="662" t="s">
        <v>341</v>
      </c>
      <c r="BH39" s="663"/>
      <c r="BI39" s="663"/>
      <c r="BJ39" s="663"/>
      <c r="BK39" s="663"/>
      <c r="BL39" s="663"/>
      <c r="BM39" s="663"/>
      <c r="BN39" s="663"/>
      <c r="BO39" s="663"/>
      <c r="BP39" s="663"/>
      <c r="BQ39" s="663"/>
      <c r="BR39" s="663"/>
      <c r="BS39" s="663"/>
      <c r="BT39" s="663"/>
      <c r="BU39" s="664"/>
      <c r="BV39" s="647">
        <v>1703</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316708</v>
      </c>
      <c r="CS39" s="672"/>
      <c r="CT39" s="672"/>
      <c r="CU39" s="672"/>
      <c r="CV39" s="672"/>
      <c r="CW39" s="672"/>
      <c r="CX39" s="672"/>
      <c r="CY39" s="673"/>
      <c r="CZ39" s="652">
        <v>7.8</v>
      </c>
      <c r="DA39" s="684"/>
      <c r="DB39" s="684"/>
      <c r="DC39" s="686"/>
      <c r="DD39" s="656">
        <v>54474</v>
      </c>
      <c r="DE39" s="672"/>
      <c r="DF39" s="672"/>
      <c r="DG39" s="672"/>
      <c r="DH39" s="672"/>
      <c r="DI39" s="672"/>
      <c r="DJ39" s="672"/>
      <c r="DK39" s="673"/>
      <c r="DL39" s="656" t="s">
        <v>173</v>
      </c>
      <c r="DM39" s="672"/>
      <c r="DN39" s="672"/>
      <c r="DO39" s="672"/>
      <c r="DP39" s="672"/>
      <c r="DQ39" s="672"/>
      <c r="DR39" s="672"/>
      <c r="DS39" s="672"/>
      <c r="DT39" s="672"/>
      <c r="DU39" s="672"/>
      <c r="DV39" s="673"/>
      <c r="DW39" s="652" t="s">
        <v>173</v>
      </c>
      <c r="DX39" s="684"/>
      <c r="DY39" s="684"/>
      <c r="DZ39" s="684"/>
      <c r="EA39" s="684"/>
      <c r="EB39" s="684"/>
      <c r="EC39" s="685"/>
    </row>
    <row r="40" spans="2:133" ht="11.25" customHeight="1" x14ac:dyDescent="0.15">
      <c r="B40" s="644" t="s">
        <v>343</v>
      </c>
      <c r="C40" s="645"/>
      <c r="D40" s="645"/>
      <c r="E40" s="645"/>
      <c r="F40" s="645"/>
      <c r="G40" s="645"/>
      <c r="H40" s="645"/>
      <c r="I40" s="645"/>
      <c r="J40" s="645"/>
      <c r="K40" s="645"/>
      <c r="L40" s="645"/>
      <c r="M40" s="645"/>
      <c r="N40" s="645"/>
      <c r="O40" s="645"/>
      <c r="P40" s="645"/>
      <c r="Q40" s="646"/>
      <c r="R40" s="647">
        <v>14216</v>
      </c>
      <c r="S40" s="648"/>
      <c r="T40" s="648"/>
      <c r="U40" s="648"/>
      <c r="V40" s="648"/>
      <c r="W40" s="648"/>
      <c r="X40" s="648"/>
      <c r="Y40" s="649"/>
      <c r="Z40" s="650">
        <v>0.3</v>
      </c>
      <c r="AA40" s="650"/>
      <c r="AB40" s="650"/>
      <c r="AC40" s="650"/>
      <c r="AD40" s="651" t="s">
        <v>128</v>
      </c>
      <c r="AE40" s="651"/>
      <c r="AF40" s="651"/>
      <c r="AG40" s="651"/>
      <c r="AH40" s="651"/>
      <c r="AI40" s="651"/>
      <c r="AJ40" s="651"/>
      <c r="AK40" s="651"/>
      <c r="AL40" s="652" t="s">
        <v>173</v>
      </c>
      <c r="AM40" s="653"/>
      <c r="AN40" s="653"/>
      <c r="AO40" s="654"/>
      <c r="AQ40" s="725" t="s">
        <v>344</v>
      </c>
      <c r="AR40" s="726"/>
      <c r="AS40" s="726"/>
      <c r="AT40" s="726"/>
      <c r="AU40" s="726"/>
      <c r="AV40" s="726"/>
      <c r="AW40" s="726"/>
      <c r="AX40" s="726"/>
      <c r="AY40" s="727"/>
      <c r="AZ40" s="647" t="s">
        <v>173</v>
      </c>
      <c r="BA40" s="648"/>
      <c r="BB40" s="648"/>
      <c r="BC40" s="648"/>
      <c r="BD40" s="672"/>
      <c r="BE40" s="672"/>
      <c r="BF40" s="702"/>
      <c r="BG40" s="728" t="s">
        <v>345</v>
      </c>
      <c r="BH40" s="729"/>
      <c r="BI40" s="729"/>
      <c r="BJ40" s="729"/>
      <c r="BK40" s="729"/>
      <c r="BL40" s="236"/>
      <c r="BM40" s="663" t="s">
        <v>346</v>
      </c>
      <c r="BN40" s="663"/>
      <c r="BO40" s="663"/>
      <c r="BP40" s="663"/>
      <c r="BQ40" s="663"/>
      <c r="BR40" s="663"/>
      <c r="BS40" s="663"/>
      <c r="BT40" s="663"/>
      <c r="BU40" s="664"/>
      <c r="BV40" s="647">
        <v>207</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10000</v>
      </c>
      <c r="CS40" s="648"/>
      <c r="CT40" s="648"/>
      <c r="CU40" s="648"/>
      <c r="CV40" s="648"/>
      <c r="CW40" s="648"/>
      <c r="CX40" s="648"/>
      <c r="CY40" s="649"/>
      <c r="CZ40" s="652">
        <v>0.2</v>
      </c>
      <c r="DA40" s="684"/>
      <c r="DB40" s="684"/>
      <c r="DC40" s="686"/>
      <c r="DD40" s="656" t="s">
        <v>173</v>
      </c>
      <c r="DE40" s="648"/>
      <c r="DF40" s="648"/>
      <c r="DG40" s="648"/>
      <c r="DH40" s="648"/>
      <c r="DI40" s="648"/>
      <c r="DJ40" s="648"/>
      <c r="DK40" s="649"/>
      <c r="DL40" s="656" t="s">
        <v>173</v>
      </c>
      <c r="DM40" s="648"/>
      <c r="DN40" s="648"/>
      <c r="DO40" s="648"/>
      <c r="DP40" s="648"/>
      <c r="DQ40" s="648"/>
      <c r="DR40" s="648"/>
      <c r="DS40" s="648"/>
      <c r="DT40" s="648"/>
      <c r="DU40" s="648"/>
      <c r="DV40" s="649"/>
      <c r="DW40" s="652" t="s">
        <v>173</v>
      </c>
      <c r="DX40" s="684"/>
      <c r="DY40" s="684"/>
      <c r="DZ40" s="684"/>
      <c r="EA40" s="684"/>
      <c r="EB40" s="684"/>
      <c r="EC40" s="685"/>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173</v>
      </c>
      <c r="S41" s="648"/>
      <c r="T41" s="648"/>
      <c r="U41" s="648"/>
      <c r="V41" s="648"/>
      <c r="W41" s="648"/>
      <c r="X41" s="648"/>
      <c r="Y41" s="649"/>
      <c r="Z41" s="650" t="s">
        <v>173</v>
      </c>
      <c r="AA41" s="650"/>
      <c r="AB41" s="650"/>
      <c r="AC41" s="650"/>
      <c r="AD41" s="651" t="s">
        <v>173</v>
      </c>
      <c r="AE41" s="651"/>
      <c r="AF41" s="651"/>
      <c r="AG41" s="651"/>
      <c r="AH41" s="651"/>
      <c r="AI41" s="651"/>
      <c r="AJ41" s="651"/>
      <c r="AK41" s="651"/>
      <c r="AL41" s="652" t="s">
        <v>128</v>
      </c>
      <c r="AM41" s="653"/>
      <c r="AN41" s="653"/>
      <c r="AO41" s="654"/>
      <c r="AQ41" s="725" t="s">
        <v>349</v>
      </c>
      <c r="AR41" s="726"/>
      <c r="AS41" s="726"/>
      <c r="AT41" s="726"/>
      <c r="AU41" s="726"/>
      <c r="AV41" s="726"/>
      <c r="AW41" s="726"/>
      <c r="AX41" s="726"/>
      <c r="AY41" s="727"/>
      <c r="AZ41" s="647">
        <v>29412</v>
      </c>
      <c r="BA41" s="648"/>
      <c r="BB41" s="648"/>
      <c r="BC41" s="648"/>
      <c r="BD41" s="672"/>
      <c r="BE41" s="672"/>
      <c r="BF41" s="702"/>
      <c r="BG41" s="728"/>
      <c r="BH41" s="729"/>
      <c r="BI41" s="729"/>
      <c r="BJ41" s="729"/>
      <c r="BK41" s="729"/>
      <c r="BL41" s="236"/>
      <c r="BM41" s="663" t="s">
        <v>350</v>
      </c>
      <c r="BN41" s="663"/>
      <c r="BO41" s="663"/>
      <c r="BP41" s="663"/>
      <c r="BQ41" s="663"/>
      <c r="BR41" s="663"/>
      <c r="BS41" s="663"/>
      <c r="BT41" s="663"/>
      <c r="BU41" s="664"/>
      <c r="BV41" s="647" t="s">
        <v>173</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173</v>
      </c>
      <c r="CS41" s="672"/>
      <c r="CT41" s="672"/>
      <c r="CU41" s="672"/>
      <c r="CV41" s="672"/>
      <c r="CW41" s="672"/>
      <c r="CX41" s="672"/>
      <c r="CY41" s="673"/>
      <c r="CZ41" s="652" t="s">
        <v>173</v>
      </c>
      <c r="DA41" s="684"/>
      <c r="DB41" s="684"/>
      <c r="DC41" s="686"/>
      <c r="DD41" s="656" t="s">
        <v>128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77055</v>
      </c>
      <c r="S42" s="648"/>
      <c r="T42" s="648"/>
      <c r="U42" s="648"/>
      <c r="V42" s="648"/>
      <c r="W42" s="648"/>
      <c r="X42" s="648"/>
      <c r="Y42" s="649"/>
      <c r="Z42" s="650">
        <v>1.8</v>
      </c>
      <c r="AA42" s="650"/>
      <c r="AB42" s="650"/>
      <c r="AC42" s="650"/>
      <c r="AD42" s="651" t="s">
        <v>173</v>
      </c>
      <c r="AE42" s="651"/>
      <c r="AF42" s="651"/>
      <c r="AG42" s="651"/>
      <c r="AH42" s="651"/>
      <c r="AI42" s="651"/>
      <c r="AJ42" s="651"/>
      <c r="AK42" s="651"/>
      <c r="AL42" s="652" t="s">
        <v>173</v>
      </c>
      <c r="AM42" s="653"/>
      <c r="AN42" s="653"/>
      <c r="AO42" s="654"/>
      <c r="AQ42" s="746" t="s">
        <v>353</v>
      </c>
      <c r="AR42" s="747"/>
      <c r="AS42" s="747"/>
      <c r="AT42" s="747"/>
      <c r="AU42" s="747"/>
      <c r="AV42" s="747"/>
      <c r="AW42" s="747"/>
      <c r="AX42" s="747"/>
      <c r="AY42" s="748"/>
      <c r="AZ42" s="738">
        <v>80417</v>
      </c>
      <c r="BA42" s="739"/>
      <c r="BB42" s="739"/>
      <c r="BC42" s="739"/>
      <c r="BD42" s="718"/>
      <c r="BE42" s="718"/>
      <c r="BF42" s="720"/>
      <c r="BG42" s="730"/>
      <c r="BH42" s="731"/>
      <c r="BI42" s="731"/>
      <c r="BJ42" s="731"/>
      <c r="BK42" s="731"/>
      <c r="BL42" s="237"/>
      <c r="BM42" s="675" t="s">
        <v>354</v>
      </c>
      <c r="BN42" s="675"/>
      <c r="BO42" s="675"/>
      <c r="BP42" s="675"/>
      <c r="BQ42" s="675"/>
      <c r="BR42" s="675"/>
      <c r="BS42" s="675"/>
      <c r="BT42" s="675"/>
      <c r="BU42" s="676"/>
      <c r="BV42" s="738">
        <v>257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251586</v>
      </c>
      <c r="CS42" s="648"/>
      <c r="CT42" s="648"/>
      <c r="CU42" s="648"/>
      <c r="CV42" s="648"/>
      <c r="CW42" s="648"/>
      <c r="CX42" s="648"/>
      <c r="CY42" s="649"/>
      <c r="CZ42" s="652">
        <v>6.2</v>
      </c>
      <c r="DA42" s="653"/>
      <c r="DB42" s="653"/>
      <c r="DC42" s="665"/>
      <c r="DD42" s="656">
        <v>97252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4202817</v>
      </c>
      <c r="S43" s="739"/>
      <c r="T43" s="739"/>
      <c r="U43" s="739"/>
      <c r="V43" s="739"/>
      <c r="W43" s="739"/>
      <c r="X43" s="739"/>
      <c r="Y43" s="740"/>
      <c r="Z43" s="741">
        <v>100</v>
      </c>
      <c r="AA43" s="741"/>
      <c r="AB43" s="741"/>
      <c r="AC43" s="741"/>
      <c r="AD43" s="742">
        <v>2145479</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7433</v>
      </c>
      <c r="CS43" s="672"/>
      <c r="CT43" s="672"/>
      <c r="CU43" s="672"/>
      <c r="CV43" s="672"/>
      <c r="CW43" s="672"/>
      <c r="CX43" s="672"/>
      <c r="CY43" s="673"/>
      <c r="CZ43" s="652">
        <v>0.2</v>
      </c>
      <c r="DA43" s="684"/>
      <c r="DB43" s="684"/>
      <c r="DC43" s="686"/>
      <c r="DD43" s="656">
        <v>7433</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251586</v>
      </c>
      <c r="CS44" s="648"/>
      <c r="CT44" s="648"/>
      <c r="CU44" s="648"/>
      <c r="CV44" s="648"/>
      <c r="CW44" s="648"/>
      <c r="CX44" s="648"/>
      <c r="CY44" s="649"/>
      <c r="CZ44" s="652">
        <v>6.2</v>
      </c>
      <c r="DA44" s="653"/>
      <c r="DB44" s="653"/>
      <c r="DC44" s="665"/>
      <c r="DD44" s="656">
        <v>97252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87657</v>
      </c>
      <c r="CS45" s="672"/>
      <c r="CT45" s="672"/>
      <c r="CU45" s="672"/>
      <c r="CV45" s="672"/>
      <c r="CW45" s="672"/>
      <c r="CX45" s="672"/>
      <c r="CY45" s="673"/>
      <c r="CZ45" s="652">
        <v>2.2000000000000002</v>
      </c>
      <c r="DA45" s="684"/>
      <c r="DB45" s="684"/>
      <c r="DC45" s="686"/>
      <c r="DD45" s="656">
        <v>33957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163929</v>
      </c>
      <c r="CS46" s="648"/>
      <c r="CT46" s="648"/>
      <c r="CU46" s="648"/>
      <c r="CV46" s="648"/>
      <c r="CW46" s="648"/>
      <c r="CX46" s="648"/>
      <c r="CY46" s="649"/>
      <c r="CZ46" s="652">
        <v>4</v>
      </c>
      <c r="DA46" s="653"/>
      <c r="DB46" s="653"/>
      <c r="DC46" s="665"/>
      <c r="DD46" s="656">
        <v>63295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t="s">
        <v>173</v>
      </c>
      <c r="CS47" s="672"/>
      <c r="CT47" s="672"/>
      <c r="CU47" s="672"/>
      <c r="CV47" s="672"/>
      <c r="CW47" s="672"/>
      <c r="CX47" s="672"/>
      <c r="CY47" s="673"/>
      <c r="CZ47" s="652" t="s">
        <v>173</v>
      </c>
      <c r="DA47" s="684"/>
      <c r="DB47" s="684"/>
      <c r="DC47" s="686"/>
      <c r="DD47" s="656" t="s">
        <v>173</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173</v>
      </c>
      <c r="CS48" s="648"/>
      <c r="CT48" s="648"/>
      <c r="CU48" s="648"/>
      <c r="CV48" s="648"/>
      <c r="CW48" s="648"/>
      <c r="CX48" s="648"/>
      <c r="CY48" s="649"/>
      <c r="CZ48" s="652" t="s">
        <v>366</v>
      </c>
      <c r="DA48" s="653"/>
      <c r="DB48" s="653"/>
      <c r="DC48" s="665"/>
      <c r="DD48" s="656" t="s">
        <v>173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4068221</v>
      </c>
      <c r="CS49" s="718"/>
      <c r="CT49" s="718"/>
      <c r="CU49" s="718"/>
      <c r="CV49" s="718"/>
      <c r="CW49" s="718"/>
      <c r="CX49" s="718"/>
      <c r="CY49" s="749"/>
      <c r="CZ49" s="743">
        <v>100</v>
      </c>
      <c r="DA49" s="750"/>
      <c r="DB49" s="750"/>
      <c r="DC49" s="751"/>
      <c r="DD49" s="752">
        <v>2483356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xV6W616pwtG27t88B8GkJrLbmkJ85GQlUq93q6viOwqphQv4Qks8DAg4aP9PE2bvS02UIg98EyU7FYiUZ/Byg==" saltValue="QIhs9xakujFJIgSMARFc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109375" style="291" customWidth="1"/>
    <col min="131" max="131" width="1.57031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4198</v>
      </c>
      <c r="R7" s="783"/>
      <c r="S7" s="783"/>
      <c r="T7" s="783"/>
      <c r="U7" s="783"/>
      <c r="V7" s="783">
        <v>4070</v>
      </c>
      <c r="W7" s="783"/>
      <c r="X7" s="783"/>
      <c r="Y7" s="783"/>
      <c r="Z7" s="783"/>
      <c r="AA7" s="783">
        <v>128</v>
      </c>
      <c r="AB7" s="783"/>
      <c r="AC7" s="783"/>
      <c r="AD7" s="783"/>
      <c r="AE7" s="784"/>
      <c r="AF7" s="785">
        <v>116</v>
      </c>
      <c r="AG7" s="786"/>
      <c r="AH7" s="786"/>
      <c r="AI7" s="786"/>
      <c r="AJ7" s="787"/>
      <c r="AK7" s="822" t="s">
        <v>590</v>
      </c>
      <c r="AL7" s="823"/>
      <c r="AM7" s="823"/>
      <c r="AN7" s="823"/>
      <c r="AO7" s="823"/>
      <c r="AP7" s="823">
        <v>3384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579</v>
      </c>
      <c r="BT7" s="827"/>
      <c r="BU7" s="827"/>
      <c r="BV7" s="827"/>
      <c r="BW7" s="827"/>
      <c r="BX7" s="827"/>
      <c r="BY7" s="827"/>
      <c r="BZ7" s="827"/>
      <c r="CA7" s="827"/>
      <c r="CB7" s="827"/>
      <c r="CC7" s="827"/>
      <c r="CD7" s="827"/>
      <c r="CE7" s="827"/>
      <c r="CF7" s="827"/>
      <c r="CG7" s="828"/>
      <c r="CH7" s="819">
        <v>-30</v>
      </c>
      <c r="CI7" s="820"/>
      <c r="CJ7" s="820"/>
      <c r="CK7" s="820"/>
      <c r="CL7" s="821"/>
      <c r="CM7" s="819">
        <v>96</v>
      </c>
      <c r="CN7" s="820"/>
      <c r="CO7" s="820"/>
      <c r="CP7" s="820"/>
      <c r="CQ7" s="821"/>
      <c r="CR7" s="819">
        <v>120</v>
      </c>
      <c r="CS7" s="820"/>
      <c r="CT7" s="820"/>
      <c r="CU7" s="820"/>
      <c r="CV7" s="821"/>
      <c r="CW7" s="819" t="s">
        <v>590</v>
      </c>
      <c r="CX7" s="820"/>
      <c r="CY7" s="820"/>
      <c r="CZ7" s="820"/>
      <c r="DA7" s="821"/>
      <c r="DB7" s="819" t="s">
        <v>590</v>
      </c>
      <c r="DC7" s="820"/>
      <c r="DD7" s="820"/>
      <c r="DE7" s="820"/>
      <c r="DF7" s="821"/>
      <c r="DG7" s="819" t="s">
        <v>590</v>
      </c>
      <c r="DH7" s="820"/>
      <c r="DI7" s="820"/>
      <c r="DJ7" s="820"/>
      <c r="DK7" s="821"/>
      <c r="DL7" s="819" t="s">
        <v>590</v>
      </c>
      <c r="DM7" s="820"/>
      <c r="DN7" s="820"/>
      <c r="DO7" s="820"/>
      <c r="DP7" s="821"/>
      <c r="DQ7" s="819" t="s">
        <v>590</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73</v>
      </c>
      <c r="R8" s="807"/>
      <c r="S8" s="807"/>
      <c r="T8" s="807"/>
      <c r="U8" s="807"/>
      <c r="V8" s="807">
        <v>66</v>
      </c>
      <c r="W8" s="807"/>
      <c r="X8" s="807"/>
      <c r="Y8" s="807"/>
      <c r="Z8" s="807"/>
      <c r="AA8" s="807">
        <v>7</v>
      </c>
      <c r="AB8" s="807"/>
      <c r="AC8" s="807"/>
      <c r="AD8" s="807"/>
      <c r="AE8" s="808"/>
      <c r="AF8" s="809">
        <v>7</v>
      </c>
      <c r="AG8" s="810"/>
      <c r="AH8" s="810"/>
      <c r="AI8" s="810"/>
      <c r="AJ8" s="811"/>
      <c r="AK8" s="812" t="s">
        <v>590</v>
      </c>
      <c r="AL8" s="813"/>
      <c r="AM8" s="813"/>
      <c r="AN8" s="813"/>
      <c r="AO8" s="813"/>
      <c r="AP8" s="813" t="s">
        <v>590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580</v>
      </c>
      <c r="BT8" s="817"/>
      <c r="BU8" s="817"/>
      <c r="BV8" s="817"/>
      <c r="BW8" s="817"/>
      <c r="BX8" s="817"/>
      <c r="BY8" s="817"/>
      <c r="BZ8" s="817"/>
      <c r="CA8" s="817"/>
      <c r="CB8" s="817"/>
      <c r="CC8" s="817"/>
      <c r="CD8" s="817"/>
      <c r="CE8" s="817"/>
      <c r="CF8" s="817"/>
      <c r="CG8" s="818"/>
      <c r="CH8" s="829">
        <v>84</v>
      </c>
      <c r="CI8" s="830"/>
      <c r="CJ8" s="830"/>
      <c r="CK8" s="830"/>
      <c r="CL8" s="831"/>
      <c r="CM8" s="829">
        <v>842</v>
      </c>
      <c r="CN8" s="830"/>
      <c r="CO8" s="830"/>
      <c r="CP8" s="830"/>
      <c r="CQ8" s="831"/>
      <c r="CR8" s="829">
        <v>100</v>
      </c>
      <c r="CS8" s="830"/>
      <c r="CT8" s="830"/>
      <c r="CU8" s="830"/>
      <c r="CV8" s="831"/>
      <c r="CW8" s="829" t="s">
        <v>590</v>
      </c>
      <c r="CX8" s="830"/>
      <c r="CY8" s="830"/>
      <c r="CZ8" s="830"/>
      <c r="DA8" s="831"/>
      <c r="DB8" s="829" t="s">
        <v>590</v>
      </c>
      <c r="DC8" s="830"/>
      <c r="DD8" s="830"/>
      <c r="DE8" s="830"/>
      <c r="DF8" s="831"/>
      <c r="DG8" s="829" t="s">
        <v>590</v>
      </c>
      <c r="DH8" s="830"/>
      <c r="DI8" s="830"/>
      <c r="DJ8" s="830"/>
      <c r="DK8" s="831"/>
      <c r="DL8" s="829" t="s">
        <v>590</v>
      </c>
      <c r="DM8" s="830"/>
      <c r="DN8" s="830"/>
      <c r="DO8" s="830"/>
      <c r="DP8" s="831"/>
      <c r="DQ8" s="829" t="s">
        <v>590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581</v>
      </c>
      <c r="BT9" s="817"/>
      <c r="BU9" s="817"/>
      <c r="BV9" s="817"/>
      <c r="BW9" s="817"/>
      <c r="BX9" s="817"/>
      <c r="BY9" s="817"/>
      <c r="BZ9" s="817"/>
      <c r="CA9" s="817"/>
      <c r="CB9" s="817"/>
      <c r="CC9" s="817"/>
      <c r="CD9" s="817"/>
      <c r="CE9" s="817"/>
      <c r="CF9" s="817"/>
      <c r="CG9" s="818"/>
      <c r="CH9" s="829">
        <v>15</v>
      </c>
      <c r="CI9" s="830"/>
      <c r="CJ9" s="830"/>
      <c r="CK9" s="830"/>
      <c r="CL9" s="831"/>
      <c r="CM9" s="829">
        <v>131</v>
      </c>
      <c r="CN9" s="830"/>
      <c r="CO9" s="830"/>
      <c r="CP9" s="830"/>
      <c r="CQ9" s="831"/>
      <c r="CR9" s="829">
        <v>40</v>
      </c>
      <c r="CS9" s="830"/>
      <c r="CT9" s="830"/>
      <c r="CU9" s="830"/>
      <c r="CV9" s="831"/>
      <c r="CW9" s="829" t="s">
        <v>590</v>
      </c>
      <c r="CX9" s="830"/>
      <c r="CY9" s="830"/>
      <c r="CZ9" s="830"/>
      <c r="DA9" s="831"/>
      <c r="DB9" s="829" t="s">
        <v>590</v>
      </c>
      <c r="DC9" s="830"/>
      <c r="DD9" s="830"/>
      <c r="DE9" s="830"/>
      <c r="DF9" s="831"/>
      <c r="DG9" s="829" t="s">
        <v>590</v>
      </c>
      <c r="DH9" s="830"/>
      <c r="DI9" s="830"/>
      <c r="DJ9" s="830"/>
      <c r="DK9" s="831"/>
      <c r="DL9" s="829" t="s">
        <v>590</v>
      </c>
      <c r="DM9" s="830"/>
      <c r="DN9" s="830"/>
      <c r="DO9" s="830"/>
      <c r="DP9" s="831"/>
      <c r="DQ9" s="829" t="s">
        <v>590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4271</v>
      </c>
      <c r="R23" s="842"/>
      <c r="S23" s="842"/>
      <c r="T23" s="842"/>
      <c r="U23" s="842"/>
      <c r="V23" s="842">
        <v>4136</v>
      </c>
      <c r="W23" s="842"/>
      <c r="X23" s="842"/>
      <c r="Y23" s="842"/>
      <c r="Z23" s="842"/>
      <c r="AA23" s="842">
        <v>135</v>
      </c>
      <c r="AB23" s="842"/>
      <c r="AC23" s="842"/>
      <c r="AD23" s="842"/>
      <c r="AE23" s="843"/>
      <c r="AF23" s="844">
        <v>123</v>
      </c>
      <c r="AG23" s="842"/>
      <c r="AH23" s="842"/>
      <c r="AI23" s="842"/>
      <c r="AJ23" s="845"/>
      <c r="AK23" s="846"/>
      <c r="AL23" s="847"/>
      <c r="AM23" s="847"/>
      <c r="AN23" s="847"/>
      <c r="AO23" s="847"/>
      <c r="AP23" s="842">
        <v>3384</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1004</v>
      </c>
      <c r="R28" s="871"/>
      <c r="S28" s="871"/>
      <c r="T28" s="871"/>
      <c r="U28" s="871"/>
      <c r="V28" s="871">
        <v>977</v>
      </c>
      <c r="W28" s="871"/>
      <c r="X28" s="871"/>
      <c r="Y28" s="871"/>
      <c r="Z28" s="871"/>
      <c r="AA28" s="871">
        <v>26</v>
      </c>
      <c r="AB28" s="871"/>
      <c r="AC28" s="871"/>
      <c r="AD28" s="871"/>
      <c r="AE28" s="872"/>
      <c r="AF28" s="873">
        <v>26</v>
      </c>
      <c r="AG28" s="871"/>
      <c r="AH28" s="871"/>
      <c r="AI28" s="871"/>
      <c r="AJ28" s="874"/>
      <c r="AK28" s="875">
        <v>14</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296</v>
      </c>
      <c r="R29" s="807"/>
      <c r="S29" s="807"/>
      <c r="T29" s="807"/>
      <c r="U29" s="807"/>
      <c r="V29" s="807">
        <v>272</v>
      </c>
      <c r="W29" s="807"/>
      <c r="X29" s="807"/>
      <c r="Y29" s="807"/>
      <c r="Z29" s="807"/>
      <c r="AA29" s="807">
        <v>25</v>
      </c>
      <c r="AB29" s="807"/>
      <c r="AC29" s="807"/>
      <c r="AD29" s="807"/>
      <c r="AE29" s="808"/>
      <c r="AF29" s="809">
        <v>25</v>
      </c>
      <c r="AG29" s="810"/>
      <c r="AH29" s="810"/>
      <c r="AI29" s="810"/>
      <c r="AJ29" s="811"/>
      <c r="AK29" s="878">
        <v>38</v>
      </c>
      <c r="AL29" s="879"/>
      <c r="AM29" s="879"/>
      <c r="AN29" s="879"/>
      <c r="AO29" s="879"/>
      <c r="AP29" s="879" t="s">
        <v>590</v>
      </c>
      <c r="AQ29" s="879"/>
      <c r="AR29" s="879"/>
      <c r="AS29" s="879"/>
      <c r="AT29" s="879"/>
      <c r="AU29" s="879" t="s">
        <v>590</v>
      </c>
      <c r="AV29" s="879"/>
      <c r="AW29" s="879"/>
      <c r="AX29" s="879"/>
      <c r="AY29" s="879"/>
      <c r="AZ29" s="880" t="s">
        <v>590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342</v>
      </c>
      <c r="R30" s="807"/>
      <c r="S30" s="807"/>
      <c r="T30" s="807"/>
      <c r="U30" s="807"/>
      <c r="V30" s="807">
        <v>323</v>
      </c>
      <c r="W30" s="807"/>
      <c r="X30" s="807"/>
      <c r="Y30" s="807"/>
      <c r="Z30" s="807"/>
      <c r="AA30" s="807">
        <v>19</v>
      </c>
      <c r="AB30" s="807"/>
      <c r="AC30" s="807"/>
      <c r="AD30" s="807"/>
      <c r="AE30" s="808"/>
      <c r="AF30" s="809">
        <v>19</v>
      </c>
      <c r="AG30" s="810"/>
      <c r="AH30" s="810"/>
      <c r="AI30" s="810"/>
      <c r="AJ30" s="811"/>
      <c r="AK30" s="878">
        <v>30</v>
      </c>
      <c r="AL30" s="879"/>
      <c r="AM30" s="879"/>
      <c r="AN30" s="879"/>
      <c r="AO30" s="879"/>
      <c r="AP30" s="879">
        <v>48</v>
      </c>
      <c r="AQ30" s="879"/>
      <c r="AR30" s="879"/>
      <c r="AS30" s="879"/>
      <c r="AT30" s="879"/>
      <c r="AU30" s="879">
        <v>6</v>
      </c>
      <c r="AV30" s="879"/>
      <c r="AW30" s="879"/>
      <c r="AX30" s="879"/>
      <c r="AY30" s="879"/>
      <c r="AZ30" s="880" t="s">
        <v>590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72</v>
      </c>
      <c r="R31" s="807"/>
      <c r="S31" s="807"/>
      <c r="T31" s="807"/>
      <c r="U31" s="807"/>
      <c r="V31" s="807">
        <v>72</v>
      </c>
      <c r="W31" s="807"/>
      <c r="X31" s="807"/>
      <c r="Y31" s="807"/>
      <c r="Z31" s="807"/>
      <c r="AA31" s="807">
        <v>0</v>
      </c>
      <c r="AB31" s="807"/>
      <c r="AC31" s="807"/>
      <c r="AD31" s="807"/>
      <c r="AE31" s="808"/>
      <c r="AF31" s="809">
        <v>0</v>
      </c>
      <c r="AG31" s="810"/>
      <c r="AH31" s="810"/>
      <c r="AI31" s="810"/>
      <c r="AJ31" s="811"/>
      <c r="AK31" s="878">
        <v>10</v>
      </c>
      <c r="AL31" s="879"/>
      <c r="AM31" s="879"/>
      <c r="AN31" s="879"/>
      <c r="AO31" s="879"/>
      <c r="AP31" s="879" t="s">
        <v>590</v>
      </c>
      <c r="AQ31" s="879"/>
      <c r="AR31" s="879"/>
      <c r="AS31" s="879"/>
      <c r="AT31" s="879"/>
      <c r="AU31" s="879" t="s">
        <v>590</v>
      </c>
      <c r="AV31" s="879"/>
      <c r="AW31" s="879"/>
      <c r="AX31" s="879"/>
      <c r="AY31" s="879"/>
      <c r="AZ31" s="880" t="s">
        <v>590</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190</v>
      </c>
      <c r="R32" s="807"/>
      <c r="S32" s="807"/>
      <c r="T32" s="807"/>
      <c r="U32" s="807"/>
      <c r="V32" s="807">
        <v>176</v>
      </c>
      <c r="W32" s="807"/>
      <c r="X32" s="807"/>
      <c r="Y32" s="807"/>
      <c r="Z32" s="807"/>
      <c r="AA32" s="807">
        <v>14</v>
      </c>
      <c r="AB32" s="807"/>
      <c r="AC32" s="807"/>
      <c r="AD32" s="807"/>
      <c r="AE32" s="808"/>
      <c r="AF32" s="809">
        <v>14</v>
      </c>
      <c r="AG32" s="810"/>
      <c r="AH32" s="810"/>
      <c r="AI32" s="810"/>
      <c r="AJ32" s="811"/>
      <c r="AK32" s="878">
        <v>48</v>
      </c>
      <c r="AL32" s="879"/>
      <c r="AM32" s="879"/>
      <c r="AN32" s="879"/>
      <c r="AO32" s="879"/>
      <c r="AP32" s="879">
        <v>190</v>
      </c>
      <c r="AQ32" s="879"/>
      <c r="AR32" s="879"/>
      <c r="AS32" s="879"/>
      <c r="AT32" s="879"/>
      <c r="AU32" s="879">
        <v>37</v>
      </c>
      <c r="AV32" s="879"/>
      <c r="AW32" s="879"/>
      <c r="AX32" s="879"/>
      <c r="AY32" s="879"/>
      <c r="AZ32" s="880" t="s">
        <v>590</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249</v>
      </c>
      <c r="R33" s="807"/>
      <c r="S33" s="807"/>
      <c r="T33" s="807"/>
      <c r="U33" s="807"/>
      <c r="V33" s="807">
        <v>223</v>
      </c>
      <c r="W33" s="807"/>
      <c r="X33" s="807"/>
      <c r="Y33" s="807"/>
      <c r="Z33" s="807"/>
      <c r="AA33" s="807">
        <v>26</v>
      </c>
      <c r="AB33" s="807"/>
      <c r="AC33" s="807"/>
      <c r="AD33" s="807"/>
      <c r="AE33" s="808"/>
      <c r="AF33" s="809">
        <v>26</v>
      </c>
      <c r="AG33" s="810"/>
      <c r="AH33" s="810"/>
      <c r="AI33" s="810"/>
      <c r="AJ33" s="811"/>
      <c r="AK33" s="878">
        <v>8</v>
      </c>
      <c r="AL33" s="879"/>
      <c r="AM33" s="879"/>
      <c r="AN33" s="879"/>
      <c r="AO33" s="879"/>
      <c r="AP33" s="879">
        <v>707</v>
      </c>
      <c r="AQ33" s="879"/>
      <c r="AR33" s="879"/>
      <c r="AS33" s="879"/>
      <c r="AT33" s="879"/>
      <c r="AU33" s="879">
        <v>116</v>
      </c>
      <c r="AV33" s="879"/>
      <c r="AW33" s="879"/>
      <c r="AX33" s="879"/>
      <c r="AY33" s="879"/>
      <c r="AZ33" s="880" t="s">
        <v>590</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110</v>
      </c>
      <c r="AG63" s="890"/>
      <c r="AH63" s="890"/>
      <c r="AI63" s="890"/>
      <c r="AJ63" s="891"/>
      <c r="AK63" s="892"/>
      <c r="AL63" s="887"/>
      <c r="AM63" s="887"/>
      <c r="AN63" s="887"/>
      <c r="AO63" s="887"/>
      <c r="AP63" s="890">
        <v>945</v>
      </c>
      <c r="AQ63" s="890"/>
      <c r="AR63" s="890"/>
      <c r="AS63" s="890"/>
      <c r="AT63" s="890"/>
      <c r="AU63" s="890">
        <v>159</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397</v>
      </c>
      <c r="R66" s="766"/>
      <c r="S66" s="766"/>
      <c r="T66" s="766"/>
      <c r="U66" s="767"/>
      <c r="V66" s="765" t="s">
        <v>398</v>
      </c>
      <c r="W66" s="766"/>
      <c r="X66" s="766"/>
      <c r="Y66" s="766"/>
      <c r="Z66" s="767"/>
      <c r="AA66" s="765" t="s">
        <v>417</v>
      </c>
      <c r="AB66" s="766"/>
      <c r="AC66" s="766"/>
      <c r="AD66" s="766"/>
      <c r="AE66" s="767"/>
      <c r="AF66" s="900" t="s">
        <v>400</v>
      </c>
      <c r="AG66" s="861"/>
      <c r="AH66" s="861"/>
      <c r="AI66" s="861"/>
      <c r="AJ66" s="901"/>
      <c r="AK66" s="765" t="s">
        <v>401</v>
      </c>
      <c r="AL66" s="789"/>
      <c r="AM66" s="789"/>
      <c r="AN66" s="789"/>
      <c r="AO66" s="790"/>
      <c r="AP66" s="765" t="s">
        <v>418</v>
      </c>
      <c r="AQ66" s="766"/>
      <c r="AR66" s="766"/>
      <c r="AS66" s="766"/>
      <c r="AT66" s="767"/>
      <c r="AU66" s="765" t="s">
        <v>419</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582</v>
      </c>
      <c r="C68" s="918"/>
      <c r="D68" s="918"/>
      <c r="E68" s="918"/>
      <c r="F68" s="918"/>
      <c r="G68" s="918"/>
      <c r="H68" s="918"/>
      <c r="I68" s="918"/>
      <c r="J68" s="918"/>
      <c r="K68" s="918"/>
      <c r="L68" s="918"/>
      <c r="M68" s="918"/>
      <c r="N68" s="918"/>
      <c r="O68" s="918"/>
      <c r="P68" s="919"/>
      <c r="Q68" s="920">
        <v>8482</v>
      </c>
      <c r="R68" s="914"/>
      <c r="S68" s="914"/>
      <c r="T68" s="914"/>
      <c r="U68" s="914"/>
      <c r="V68" s="914">
        <v>8156</v>
      </c>
      <c r="W68" s="914"/>
      <c r="X68" s="914"/>
      <c r="Y68" s="914"/>
      <c r="Z68" s="914"/>
      <c r="AA68" s="914">
        <v>326</v>
      </c>
      <c r="AB68" s="914"/>
      <c r="AC68" s="914"/>
      <c r="AD68" s="914"/>
      <c r="AE68" s="914"/>
      <c r="AF68" s="914">
        <v>326</v>
      </c>
      <c r="AG68" s="914"/>
      <c r="AH68" s="914"/>
      <c r="AI68" s="914"/>
      <c r="AJ68" s="914"/>
      <c r="AK68" s="914">
        <v>511</v>
      </c>
      <c r="AL68" s="914"/>
      <c r="AM68" s="914"/>
      <c r="AN68" s="914"/>
      <c r="AO68" s="914"/>
      <c r="AP68" s="914" t="s">
        <v>590</v>
      </c>
      <c r="AQ68" s="914"/>
      <c r="AR68" s="914"/>
      <c r="AS68" s="914"/>
      <c r="AT68" s="914"/>
      <c r="AU68" s="914" t="s">
        <v>590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583</v>
      </c>
      <c r="C69" s="922"/>
      <c r="D69" s="922"/>
      <c r="E69" s="922"/>
      <c r="F69" s="922"/>
      <c r="G69" s="922"/>
      <c r="H69" s="922"/>
      <c r="I69" s="922"/>
      <c r="J69" s="922"/>
      <c r="K69" s="922"/>
      <c r="L69" s="922"/>
      <c r="M69" s="922"/>
      <c r="N69" s="922"/>
      <c r="O69" s="922"/>
      <c r="P69" s="923"/>
      <c r="Q69" s="924">
        <v>99</v>
      </c>
      <c r="R69" s="879"/>
      <c r="S69" s="879"/>
      <c r="T69" s="879"/>
      <c r="U69" s="879"/>
      <c r="V69" s="879">
        <v>81</v>
      </c>
      <c r="W69" s="879"/>
      <c r="X69" s="879"/>
      <c r="Y69" s="879"/>
      <c r="Z69" s="879"/>
      <c r="AA69" s="879">
        <v>17</v>
      </c>
      <c r="AB69" s="879"/>
      <c r="AC69" s="879"/>
      <c r="AD69" s="879"/>
      <c r="AE69" s="879"/>
      <c r="AF69" s="879">
        <v>17</v>
      </c>
      <c r="AG69" s="879"/>
      <c r="AH69" s="879"/>
      <c r="AI69" s="879"/>
      <c r="AJ69" s="879"/>
      <c r="AK69" s="879" t="s">
        <v>590</v>
      </c>
      <c r="AL69" s="879"/>
      <c r="AM69" s="879"/>
      <c r="AN69" s="879"/>
      <c r="AO69" s="879"/>
      <c r="AP69" s="879" t="s">
        <v>590</v>
      </c>
      <c r="AQ69" s="879"/>
      <c r="AR69" s="879"/>
      <c r="AS69" s="879"/>
      <c r="AT69" s="879"/>
      <c r="AU69" s="879" t="s">
        <v>590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584</v>
      </c>
      <c r="C70" s="922"/>
      <c r="D70" s="922"/>
      <c r="E70" s="922"/>
      <c r="F70" s="922"/>
      <c r="G70" s="922"/>
      <c r="H70" s="922"/>
      <c r="I70" s="922"/>
      <c r="J70" s="922"/>
      <c r="K70" s="922"/>
      <c r="L70" s="922"/>
      <c r="M70" s="922"/>
      <c r="N70" s="922"/>
      <c r="O70" s="922"/>
      <c r="P70" s="923"/>
      <c r="Q70" s="924">
        <v>136</v>
      </c>
      <c r="R70" s="879"/>
      <c r="S70" s="879"/>
      <c r="T70" s="879"/>
      <c r="U70" s="879"/>
      <c r="V70" s="879">
        <v>121</v>
      </c>
      <c r="W70" s="879"/>
      <c r="X70" s="879"/>
      <c r="Y70" s="879"/>
      <c r="Z70" s="879"/>
      <c r="AA70" s="879">
        <v>16</v>
      </c>
      <c r="AB70" s="879"/>
      <c r="AC70" s="879"/>
      <c r="AD70" s="879"/>
      <c r="AE70" s="879"/>
      <c r="AF70" s="879">
        <v>16</v>
      </c>
      <c r="AG70" s="879"/>
      <c r="AH70" s="879"/>
      <c r="AI70" s="879"/>
      <c r="AJ70" s="879"/>
      <c r="AK70" s="879">
        <v>12</v>
      </c>
      <c r="AL70" s="879"/>
      <c r="AM70" s="879"/>
      <c r="AN70" s="879"/>
      <c r="AO70" s="879"/>
      <c r="AP70" s="879" t="s">
        <v>590</v>
      </c>
      <c r="AQ70" s="879"/>
      <c r="AR70" s="879"/>
      <c r="AS70" s="879"/>
      <c r="AT70" s="879"/>
      <c r="AU70" s="879" t="s">
        <v>590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585</v>
      </c>
      <c r="C71" s="922"/>
      <c r="D71" s="922"/>
      <c r="E71" s="922"/>
      <c r="F71" s="922"/>
      <c r="G71" s="922"/>
      <c r="H71" s="922"/>
      <c r="I71" s="922"/>
      <c r="J71" s="922"/>
      <c r="K71" s="922"/>
      <c r="L71" s="922"/>
      <c r="M71" s="922"/>
      <c r="N71" s="922"/>
      <c r="O71" s="922"/>
      <c r="P71" s="923"/>
      <c r="Q71" s="924">
        <v>545</v>
      </c>
      <c r="R71" s="879"/>
      <c r="S71" s="879"/>
      <c r="T71" s="879"/>
      <c r="U71" s="879"/>
      <c r="V71" s="879">
        <v>482</v>
      </c>
      <c r="W71" s="879"/>
      <c r="X71" s="879"/>
      <c r="Y71" s="879"/>
      <c r="Z71" s="879"/>
      <c r="AA71" s="879">
        <v>63</v>
      </c>
      <c r="AB71" s="879"/>
      <c r="AC71" s="879"/>
      <c r="AD71" s="879"/>
      <c r="AE71" s="879"/>
      <c r="AF71" s="879">
        <v>63</v>
      </c>
      <c r="AG71" s="879"/>
      <c r="AH71" s="879"/>
      <c r="AI71" s="879"/>
      <c r="AJ71" s="879"/>
      <c r="AK71" s="879" t="s">
        <v>590</v>
      </c>
      <c r="AL71" s="879"/>
      <c r="AM71" s="879"/>
      <c r="AN71" s="879"/>
      <c r="AO71" s="879"/>
      <c r="AP71" s="879" t="s">
        <v>590</v>
      </c>
      <c r="AQ71" s="879"/>
      <c r="AR71" s="879"/>
      <c r="AS71" s="879"/>
      <c r="AT71" s="879"/>
      <c r="AU71" s="879" t="s">
        <v>590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586</v>
      </c>
      <c r="C72" s="922"/>
      <c r="D72" s="922"/>
      <c r="E72" s="922"/>
      <c r="F72" s="922"/>
      <c r="G72" s="922"/>
      <c r="H72" s="922"/>
      <c r="I72" s="922"/>
      <c r="J72" s="922"/>
      <c r="K72" s="922"/>
      <c r="L72" s="922"/>
      <c r="M72" s="922"/>
      <c r="N72" s="922"/>
      <c r="O72" s="922"/>
      <c r="P72" s="923"/>
      <c r="Q72" s="924">
        <v>153416</v>
      </c>
      <c r="R72" s="879"/>
      <c r="S72" s="879"/>
      <c r="T72" s="879"/>
      <c r="U72" s="879"/>
      <c r="V72" s="879">
        <v>145697</v>
      </c>
      <c r="W72" s="879"/>
      <c r="X72" s="879"/>
      <c r="Y72" s="879"/>
      <c r="Z72" s="879"/>
      <c r="AA72" s="879">
        <v>7719</v>
      </c>
      <c r="AB72" s="879"/>
      <c r="AC72" s="879"/>
      <c r="AD72" s="879"/>
      <c r="AE72" s="879"/>
      <c r="AF72" s="879">
        <v>7719</v>
      </c>
      <c r="AG72" s="879"/>
      <c r="AH72" s="879"/>
      <c r="AI72" s="879"/>
      <c r="AJ72" s="879"/>
      <c r="AK72" s="879">
        <v>1414</v>
      </c>
      <c r="AL72" s="879"/>
      <c r="AM72" s="879"/>
      <c r="AN72" s="879"/>
      <c r="AO72" s="879"/>
      <c r="AP72" s="879" t="s">
        <v>590</v>
      </c>
      <c r="AQ72" s="879"/>
      <c r="AR72" s="879"/>
      <c r="AS72" s="879"/>
      <c r="AT72" s="879"/>
      <c r="AU72" s="879" t="s">
        <v>590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587</v>
      </c>
      <c r="C73" s="922"/>
      <c r="D73" s="922"/>
      <c r="E73" s="922"/>
      <c r="F73" s="922"/>
      <c r="G73" s="922"/>
      <c r="H73" s="922"/>
      <c r="I73" s="922"/>
      <c r="J73" s="922"/>
      <c r="K73" s="922"/>
      <c r="L73" s="922"/>
      <c r="M73" s="922"/>
      <c r="N73" s="922"/>
      <c r="O73" s="922"/>
      <c r="P73" s="923"/>
      <c r="Q73" s="924">
        <v>868</v>
      </c>
      <c r="R73" s="879"/>
      <c r="S73" s="879"/>
      <c r="T73" s="879"/>
      <c r="U73" s="879"/>
      <c r="V73" s="879">
        <v>857</v>
      </c>
      <c r="W73" s="879"/>
      <c r="X73" s="879"/>
      <c r="Y73" s="879"/>
      <c r="Z73" s="879"/>
      <c r="AA73" s="879">
        <v>11</v>
      </c>
      <c r="AB73" s="879"/>
      <c r="AC73" s="879"/>
      <c r="AD73" s="879"/>
      <c r="AE73" s="879"/>
      <c r="AF73" s="879">
        <v>11</v>
      </c>
      <c r="AG73" s="879"/>
      <c r="AH73" s="879"/>
      <c r="AI73" s="879"/>
      <c r="AJ73" s="879"/>
      <c r="AK73" s="879" t="s">
        <v>590</v>
      </c>
      <c r="AL73" s="879"/>
      <c r="AM73" s="879"/>
      <c r="AN73" s="879"/>
      <c r="AO73" s="879"/>
      <c r="AP73" s="879" t="s">
        <v>590</v>
      </c>
      <c r="AQ73" s="879"/>
      <c r="AR73" s="879"/>
      <c r="AS73" s="879"/>
      <c r="AT73" s="879"/>
      <c r="AU73" s="879" t="s">
        <v>590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588</v>
      </c>
      <c r="C74" s="922"/>
      <c r="D74" s="922"/>
      <c r="E74" s="922"/>
      <c r="F74" s="922"/>
      <c r="G74" s="922"/>
      <c r="H74" s="922"/>
      <c r="I74" s="922"/>
      <c r="J74" s="922"/>
      <c r="K74" s="922"/>
      <c r="L74" s="922"/>
      <c r="M74" s="922"/>
      <c r="N74" s="922"/>
      <c r="O74" s="922"/>
      <c r="P74" s="923"/>
      <c r="Q74" s="924">
        <v>1414</v>
      </c>
      <c r="R74" s="879"/>
      <c r="S74" s="879"/>
      <c r="T74" s="879"/>
      <c r="U74" s="879"/>
      <c r="V74" s="879">
        <v>1389</v>
      </c>
      <c r="W74" s="879"/>
      <c r="X74" s="879"/>
      <c r="Y74" s="879"/>
      <c r="Z74" s="879"/>
      <c r="AA74" s="879">
        <v>25</v>
      </c>
      <c r="AB74" s="879"/>
      <c r="AC74" s="879"/>
      <c r="AD74" s="879"/>
      <c r="AE74" s="879"/>
      <c r="AF74" s="879">
        <v>25</v>
      </c>
      <c r="AG74" s="879"/>
      <c r="AH74" s="879"/>
      <c r="AI74" s="879"/>
      <c r="AJ74" s="879"/>
      <c r="AK74" s="879" t="s">
        <v>590</v>
      </c>
      <c r="AL74" s="879"/>
      <c r="AM74" s="879"/>
      <c r="AN74" s="879"/>
      <c r="AO74" s="879"/>
      <c r="AP74" s="879">
        <v>510</v>
      </c>
      <c r="AQ74" s="879"/>
      <c r="AR74" s="879"/>
      <c r="AS74" s="879"/>
      <c r="AT74" s="879"/>
      <c r="AU74" s="879">
        <v>49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589</v>
      </c>
      <c r="C75" s="922"/>
      <c r="D75" s="922"/>
      <c r="E75" s="922"/>
      <c r="F75" s="922"/>
      <c r="G75" s="922"/>
      <c r="H75" s="922"/>
      <c r="I75" s="922"/>
      <c r="J75" s="922"/>
      <c r="K75" s="922"/>
      <c r="L75" s="922"/>
      <c r="M75" s="922"/>
      <c r="N75" s="922"/>
      <c r="O75" s="922"/>
      <c r="P75" s="923"/>
      <c r="Q75" s="927">
        <v>579</v>
      </c>
      <c r="R75" s="928"/>
      <c r="S75" s="928"/>
      <c r="T75" s="928"/>
      <c r="U75" s="878"/>
      <c r="V75" s="929">
        <v>571</v>
      </c>
      <c r="W75" s="928"/>
      <c r="X75" s="928"/>
      <c r="Y75" s="928"/>
      <c r="Z75" s="878"/>
      <c r="AA75" s="929">
        <v>8</v>
      </c>
      <c r="AB75" s="928"/>
      <c r="AC75" s="928"/>
      <c r="AD75" s="928"/>
      <c r="AE75" s="878"/>
      <c r="AF75" s="929">
        <v>8</v>
      </c>
      <c r="AG75" s="928"/>
      <c r="AH75" s="928"/>
      <c r="AI75" s="928"/>
      <c r="AJ75" s="878"/>
      <c r="AK75" s="929" t="s">
        <v>590</v>
      </c>
      <c r="AL75" s="928"/>
      <c r="AM75" s="928"/>
      <c r="AN75" s="928"/>
      <c r="AO75" s="878"/>
      <c r="AP75" s="929">
        <v>309</v>
      </c>
      <c r="AQ75" s="928"/>
      <c r="AR75" s="928"/>
      <c r="AS75" s="928"/>
      <c r="AT75" s="878"/>
      <c r="AU75" s="929">
        <v>26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8185</v>
      </c>
      <c r="AG88" s="890"/>
      <c r="AH88" s="890"/>
      <c r="AI88" s="890"/>
      <c r="AJ88" s="890"/>
      <c r="AK88" s="887"/>
      <c r="AL88" s="887"/>
      <c r="AM88" s="887"/>
      <c r="AN88" s="887"/>
      <c r="AO88" s="887"/>
      <c r="AP88" s="890">
        <v>819</v>
      </c>
      <c r="AQ88" s="890"/>
      <c r="AR88" s="890"/>
      <c r="AS88" s="890"/>
      <c r="AT88" s="890"/>
      <c r="AU88" s="890">
        <v>75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260</v>
      </c>
      <c r="CS102" s="898"/>
      <c r="CT102" s="898"/>
      <c r="CU102" s="898"/>
      <c r="CV102" s="941"/>
      <c r="CW102" s="940" t="s">
        <v>590</v>
      </c>
      <c r="CX102" s="898"/>
      <c r="CY102" s="898"/>
      <c r="CZ102" s="898"/>
      <c r="DA102" s="941"/>
      <c r="DB102" s="940" t="s">
        <v>590</v>
      </c>
      <c r="DC102" s="898"/>
      <c r="DD102" s="898"/>
      <c r="DE102" s="898"/>
      <c r="DF102" s="941"/>
      <c r="DG102" s="940" t="s">
        <v>590</v>
      </c>
      <c r="DH102" s="898"/>
      <c r="DI102" s="898"/>
      <c r="DJ102" s="898"/>
      <c r="DK102" s="941"/>
      <c r="DL102" s="940" t="s">
        <v>590</v>
      </c>
      <c r="DM102" s="898"/>
      <c r="DN102" s="898"/>
      <c r="DO102" s="898"/>
      <c r="DP102" s="941"/>
      <c r="DQ102" s="940" t="s">
        <v>590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307</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307</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307</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332668</v>
      </c>
      <c r="AB110" s="950"/>
      <c r="AC110" s="950"/>
      <c r="AD110" s="950"/>
      <c r="AE110" s="951"/>
      <c r="AF110" s="952">
        <v>343423</v>
      </c>
      <c r="AG110" s="950"/>
      <c r="AH110" s="950"/>
      <c r="AI110" s="950"/>
      <c r="AJ110" s="951"/>
      <c r="AK110" s="952">
        <v>347668</v>
      </c>
      <c r="AL110" s="950"/>
      <c r="AM110" s="950"/>
      <c r="AN110" s="950"/>
      <c r="AO110" s="951"/>
      <c r="AP110" s="953">
        <v>17.7</v>
      </c>
      <c r="AQ110" s="954"/>
      <c r="AR110" s="954"/>
      <c r="AS110" s="954"/>
      <c r="AT110" s="955"/>
      <c r="AU110" s="956" t="s">
        <v>72</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3863884</v>
      </c>
      <c r="BR110" s="985"/>
      <c r="BS110" s="985"/>
      <c r="BT110" s="985"/>
      <c r="BU110" s="985"/>
      <c r="BV110" s="985">
        <v>3660400</v>
      </c>
      <c r="BW110" s="985"/>
      <c r="BX110" s="985"/>
      <c r="BY110" s="985"/>
      <c r="BZ110" s="985"/>
      <c r="CA110" s="985">
        <v>3383684</v>
      </c>
      <c r="CB110" s="985"/>
      <c r="CC110" s="985"/>
      <c r="CD110" s="985"/>
      <c r="CE110" s="985"/>
      <c r="CF110" s="999">
        <v>172.2</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128</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v>1277</v>
      </c>
      <c r="BR111" s="978"/>
      <c r="BS111" s="978"/>
      <c r="BT111" s="978"/>
      <c r="BU111" s="978"/>
      <c r="BV111" s="978">
        <v>892</v>
      </c>
      <c r="BW111" s="978"/>
      <c r="BX111" s="978"/>
      <c r="BY111" s="978"/>
      <c r="BZ111" s="978"/>
      <c r="CA111" s="978">
        <v>744</v>
      </c>
      <c r="CB111" s="978"/>
      <c r="CC111" s="978"/>
      <c r="CD111" s="978"/>
      <c r="CE111" s="978"/>
      <c r="CF111" s="972">
        <v>0</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128</v>
      </c>
      <c r="AL112" s="1017"/>
      <c r="AM112" s="1017"/>
      <c r="AN112" s="1017"/>
      <c r="AO112" s="1018"/>
      <c r="AP112" s="1020" t="s">
        <v>128</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196614</v>
      </c>
      <c r="BR112" s="978"/>
      <c r="BS112" s="978"/>
      <c r="BT112" s="978"/>
      <c r="BU112" s="978"/>
      <c r="BV112" s="978">
        <v>145069</v>
      </c>
      <c r="BW112" s="978"/>
      <c r="BX112" s="978"/>
      <c r="BY112" s="978"/>
      <c r="BZ112" s="978"/>
      <c r="CA112" s="978">
        <v>158894</v>
      </c>
      <c r="CB112" s="978"/>
      <c r="CC112" s="978"/>
      <c r="CD112" s="978"/>
      <c r="CE112" s="978"/>
      <c r="CF112" s="972">
        <v>8.1</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128</v>
      </c>
      <c r="DR112" s="978"/>
      <c r="DS112" s="978"/>
      <c r="DT112" s="978"/>
      <c r="DU112" s="978"/>
      <c r="DV112" s="979" t="s">
        <v>128</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17428</v>
      </c>
      <c r="AB113" s="992"/>
      <c r="AC113" s="992"/>
      <c r="AD113" s="992"/>
      <c r="AE113" s="993"/>
      <c r="AF113" s="994">
        <v>8719</v>
      </c>
      <c r="AG113" s="992"/>
      <c r="AH113" s="992"/>
      <c r="AI113" s="992"/>
      <c r="AJ113" s="993"/>
      <c r="AK113" s="994">
        <v>34346</v>
      </c>
      <c r="AL113" s="992"/>
      <c r="AM113" s="992"/>
      <c r="AN113" s="992"/>
      <c r="AO113" s="993"/>
      <c r="AP113" s="995">
        <v>1.7</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122061</v>
      </c>
      <c r="BR113" s="978"/>
      <c r="BS113" s="978"/>
      <c r="BT113" s="978"/>
      <c r="BU113" s="978"/>
      <c r="BV113" s="978">
        <v>100964</v>
      </c>
      <c r="BW113" s="978"/>
      <c r="BX113" s="978"/>
      <c r="BY113" s="978"/>
      <c r="BZ113" s="978"/>
      <c r="CA113" s="978">
        <v>75569</v>
      </c>
      <c r="CB113" s="978"/>
      <c r="CC113" s="978"/>
      <c r="CD113" s="978"/>
      <c r="CE113" s="978"/>
      <c r="CF113" s="972">
        <v>3.8</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128</v>
      </c>
      <c r="DR113" s="1017"/>
      <c r="DS113" s="1017"/>
      <c r="DT113" s="1017"/>
      <c r="DU113" s="1018"/>
      <c r="DV113" s="1020" t="s">
        <v>128</v>
      </c>
      <c r="DW113" s="1021"/>
      <c r="DX113" s="1021"/>
      <c r="DY113" s="1021"/>
      <c r="DZ113" s="1022"/>
    </row>
    <row r="114" spans="1:130" s="248" customFormat="1" ht="26.25" customHeight="1" x14ac:dyDescent="0.15">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18727</v>
      </c>
      <c r="AB114" s="1017"/>
      <c r="AC114" s="1017"/>
      <c r="AD114" s="1017"/>
      <c r="AE114" s="1018"/>
      <c r="AF114" s="1019">
        <v>18616</v>
      </c>
      <c r="AG114" s="1017"/>
      <c r="AH114" s="1017"/>
      <c r="AI114" s="1017"/>
      <c r="AJ114" s="1018"/>
      <c r="AK114" s="1019">
        <v>20080</v>
      </c>
      <c r="AL114" s="1017"/>
      <c r="AM114" s="1017"/>
      <c r="AN114" s="1017"/>
      <c r="AO114" s="1018"/>
      <c r="AP114" s="1020">
        <v>1</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379320</v>
      </c>
      <c r="BR114" s="978"/>
      <c r="BS114" s="978"/>
      <c r="BT114" s="978"/>
      <c r="BU114" s="978"/>
      <c r="BV114" s="978">
        <v>270695</v>
      </c>
      <c r="BW114" s="978"/>
      <c r="BX114" s="978"/>
      <c r="BY114" s="978"/>
      <c r="BZ114" s="978"/>
      <c r="CA114" s="978">
        <v>267013</v>
      </c>
      <c r="CB114" s="978"/>
      <c r="CC114" s="978"/>
      <c r="CD114" s="978"/>
      <c r="CE114" s="978"/>
      <c r="CF114" s="972">
        <v>13.6</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128</v>
      </c>
      <c r="DR114" s="1017"/>
      <c r="DS114" s="1017"/>
      <c r="DT114" s="1017"/>
      <c r="DU114" s="1018"/>
      <c r="DV114" s="1020" t="s">
        <v>128</v>
      </c>
      <c r="DW114" s="1021"/>
      <c r="DX114" s="1021"/>
      <c r="DY114" s="1021"/>
      <c r="DZ114" s="1022"/>
    </row>
    <row r="115" spans="1:130" s="248" customFormat="1" ht="26.25" customHeight="1" x14ac:dyDescent="0.15">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387</v>
      </c>
      <c r="AB115" s="992"/>
      <c r="AC115" s="992"/>
      <c r="AD115" s="992"/>
      <c r="AE115" s="993"/>
      <c r="AF115" s="994">
        <v>151</v>
      </c>
      <c r="AG115" s="992"/>
      <c r="AH115" s="992"/>
      <c r="AI115" s="992"/>
      <c r="AJ115" s="993"/>
      <c r="AK115" s="994">
        <v>149</v>
      </c>
      <c r="AL115" s="992"/>
      <c r="AM115" s="992"/>
      <c r="AN115" s="992"/>
      <c r="AO115" s="993"/>
      <c r="AP115" s="995">
        <v>0</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t="s">
        <v>128</v>
      </c>
      <c r="BR115" s="978"/>
      <c r="BS115" s="978"/>
      <c r="BT115" s="978"/>
      <c r="BU115" s="978"/>
      <c r="BV115" s="978" t="s">
        <v>128</v>
      </c>
      <c r="BW115" s="978"/>
      <c r="BX115" s="978"/>
      <c r="BY115" s="978"/>
      <c r="BZ115" s="978"/>
      <c r="CA115" s="978" t="s">
        <v>128</v>
      </c>
      <c r="CB115" s="978"/>
      <c r="CC115" s="978"/>
      <c r="CD115" s="978"/>
      <c r="CE115" s="978"/>
      <c r="CF115" s="972" t="s">
        <v>128</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128</v>
      </c>
      <c r="DH115" s="1017"/>
      <c r="DI115" s="1017"/>
      <c r="DJ115" s="1017"/>
      <c r="DK115" s="1018"/>
      <c r="DL115" s="1019" t="s">
        <v>128</v>
      </c>
      <c r="DM115" s="1017"/>
      <c r="DN115" s="1017"/>
      <c r="DO115" s="1017"/>
      <c r="DP115" s="1018"/>
      <c r="DQ115" s="1019" t="s">
        <v>128</v>
      </c>
      <c r="DR115" s="1017"/>
      <c r="DS115" s="1017"/>
      <c r="DT115" s="1017"/>
      <c r="DU115" s="1018"/>
      <c r="DV115" s="1020" t="s">
        <v>128</v>
      </c>
      <c r="DW115" s="1021"/>
      <c r="DX115" s="1021"/>
      <c r="DY115" s="1021"/>
      <c r="DZ115" s="1022"/>
    </row>
    <row r="116" spans="1:130" s="248" customFormat="1" ht="26.25" customHeight="1" x14ac:dyDescent="0.15">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128</v>
      </c>
      <c r="AB116" s="1017"/>
      <c r="AC116" s="1017"/>
      <c r="AD116" s="1017"/>
      <c r="AE116" s="1018"/>
      <c r="AF116" s="1019" t="s">
        <v>128</v>
      </c>
      <c r="AG116" s="1017"/>
      <c r="AH116" s="1017"/>
      <c r="AI116" s="1017"/>
      <c r="AJ116" s="1018"/>
      <c r="AK116" s="1019" t="s">
        <v>128</v>
      </c>
      <c r="AL116" s="1017"/>
      <c r="AM116" s="1017"/>
      <c r="AN116" s="1017"/>
      <c r="AO116" s="1018"/>
      <c r="AP116" s="1020" t="s">
        <v>128</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128</v>
      </c>
      <c r="BR116" s="978"/>
      <c r="BS116" s="978"/>
      <c r="BT116" s="978"/>
      <c r="BU116" s="978"/>
      <c r="BV116" s="978" t="s">
        <v>128</v>
      </c>
      <c r="BW116" s="978"/>
      <c r="BX116" s="978"/>
      <c r="BY116" s="978"/>
      <c r="BZ116" s="978"/>
      <c r="CA116" s="978" t="s">
        <v>128</v>
      </c>
      <c r="CB116" s="978"/>
      <c r="CC116" s="978"/>
      <c r="CD116" s="978"/>
      <c r="CE116" s="978"/>
      <c r="CF116" s="972" t="s">
        <v>128</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128</v>
      </c>
      <c r="DR116" s="1017"/>
      <c r="DS116" s="1017"/>
      <c r="DT116" s="1017"/>
      <c r="DU116" s="1018"/>
      <c r="DV116" s="1020" t="s">
        <v>128</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456</v>
      </c>
      <c r="Z117" s="944"/>
      <c r="AA117" s="1034">
        <v>369210</v>
      </c>
      <c r="AB117" s="1035"/>
      <c r="AC117" s="1035"/>
      <c r="AD117" s="1035"/>
      <c r="AE117" s="1036"/>
      <c r="AF117" s="1037">
        <v>370909</v>
      </c>
      <c r="AG117" s="1035"/>
      <c r="AH117" s="1035"/>
      <c r="AI117" s="1035"/>
      <c r="AJ117" s="1036"/>
      <c r="AK117" s="1037">
        <v>402243</v>
      </c>
      <c r="AL117" s="1035"/>
      <c r="AM117" s="1035"/>
      <c r="AN117" s="1035"/>
      <c r="AO117" s="1036"/>
      <c r="AP117" s="1038"/>
      <c r="AQ117" s="1039"/>
      <c r="AR117" s="1039"/>
      <c r="AS117" s="1039"/>
      <c r="AT117" s="1040"/>
      <c r="AU117" s="958"/>
      <c r="AV117" s="959"/>
      <c r="AW117" s="959"/>
      <c r="AX117" s="959"/>
      <c r="AY117" s="959"/>
      <c r="AZ117" s="1025" t="s">
        <v>457</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128</v>
      </c>
      <c r="CG117" s="973"/>
      <c r="CH117" s="973"/>
      <c r="CI117" s="973"/>
      <c r="CJ117" s="973"/>
      <c r="CK117" s="1003"/>
      <c r="CL117" s="1004"/>
      <c r="CM117" s="974" t="s">
        <v>458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307</v>
      </c>
      <c r="AL118" s="943"/>
      <c r="AM118" s="943"/>
      <c r="AN118" s="943"/>
      <c r="AO118" s="944"/>
      <c r="AP118" s="1029" t="s">
        <v>431</v>
      </c>
      <c r="AQ118" s="1030"/>
      <c r="AR118" s="1030"/>
      <c r="AS118" s="1030"/>
      <c r="AT118" s="1031"/>
      <c r="AU118" s="958"/>
      <c r="AV118" s="959"/>
      <c r="AW118" s="959"/>
      <c r="AX118" s="959"/>
      <c r="AY118" s="959"/>
      <c r="AZ118" s="1032" t="s">
        <v>459</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128</v>
      </c>
      <c r="CG118" s="973"/>
      <c r="CH118" s="973"/>
      <c r="CI118" s="973"/>
      <c r="CJ118" s="973"/>
      <c r="CK118" s="1003"/>
      <c r="CL118" s="1004"/>
      <c r="CM118" s="974" t="s">
        <v>460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128</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461</v>
      </c>
      <c r="BP119" s="1064"/>
      <c r="BQ119" s="1055">
        <v>4563156</v>
      </c>
      <c r="BR119" s="1056"/>
      <c r="BS119" s="1056"/>
      <c r="BT119" s="1056"/>
      <c r="BU119" s="1056"/>
      <c r="BV119" s="1056">
        <v>4178020</v>
      </c>
      <c r="BW119" s="1056"/>
      <c r="BX119" s="1056"/>
      <c r="BY119" s="1056"/>
      <c r="BZ119" s="1056"/>
      <c r="CA119" s="1056">
        <v>3885904</v>
      </c>
      <c r="CB119" s="1056"/>
      <c r="CC119" s="1056"/>
      <c r="CD119" s="1056"/>
      <c r="CE119" s="1056"/>
      <c r="CF119" s="1057"/>
      <c r="CG119" s="1058"/>
      <c r="CH119" s="1058"/>
      <c r="CI119" s="1058"/>
      <c r="CJ119" s="1059"/>
      <c r="CK119" s="1005"/>
      <c r="CL119" s="1006"/>
      <c r="CM119" s="1060" t="s">
        <v>462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1277</v>
      </c>
      <c r="DH119" s="1042"/>
      <c r="DI119" s="1042"/>
      <c r="DJ119" s="1042"/>
      <c r="DK119" s="1043"/>
      <c r="DL119" s="1041">
        <v>892</v>
      </c>
      <c r="DM119" s="1042"/>
      <c r="DN119" s="1042"/>
      <c r="DO119" s="1042"/>
      <c r="DP119" s="1043"/>
      <c r="DQ119" s="1041">
        <v>744</v>
      </c>
      <c r="DR119" s="1042"/>
      <c r="DS119" s="1042"/>
      <c r="DT119" s="1042"/>
      <c r="DU119" s="1043"/>
      <c r="DV119" s="1044">
        <v>0</v>
      </c>
      <c r="DW119" s="1045"/>
      <c r="DX119" s="1045"/>
      <c r="DY119" s="1045"/>
      <c r="DZ119" s="1046"/>
    </row>
    <row r="120" spans="1:130" s="248" customFormat="1" ht="26.25" customHeight="1" x14ac:dyDescent="0.15">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128</v>
      </c>
      <c r="AG120" s="1017"/>
      <c r="AH120" s="1017"/>
      <c r="AI120" s="1017"/>
      <c r="AJ120" s="1018"/>
      <c r="AK120" s="1019" t="s">
        <v>128</v>
      </c>
      <c r="AL120" s="1017"/>
      <c r="AM120" s="1017"/>
      <c r="AN120" s="1017"/>
      <c r="AO120" s="1018"/>
      <c r="AP120" s="1020" t="s">
        <v>128</v>
      </c>
      <c r="AQ120" s="1021"/>
      <c r="AR120" s="1021"/>
      <c r="AS120" s="1021"/>
      <c r="AT120" s="1022"/>
      <c r="AU120" s="1047" t="s">
        <v>463</v>
      </c>
      <c r="AV120" s="1048"/>
      <c r="AW120" s="1048"/>
      <c r="AX120" s="1048"/>
      <c r="AY120" s="1049"/>
      <c r="AZ120" s="998" t="s">
        <v>464</v>
      </c>
      <c r="BA120" s="947"/>
      <c r="BB120" s="947"/>
      <c r="BC120" s="947"/>
      <c r="BD120" s="947"/>
      <c r="BE120" s="947"/>
      <c r="BF120" s="947"/>
      <c r="BG120" s="947"/>
      <c r="BH120" s="947"/>
      <c r="BI120" s="947"/>
      <c r="BJ120" s="947"/>
      <c r="BK120" s="947"/>
      <c r="BL120" s="947"/>
      <c r="BM120" s="947"/>
      <c r="BN120" s="947"/>
      <c r="BO120" s="947"/>
      <c r="BP120" s="948"/>
      <c r="BQ120" s="984">
        <v>945100</v>
      </c>
      <c r="BR120" s="985"/>
      <c r="BS120" s="985"/>
      <c r="BT120" s="985"/>
      <c r="BU120" s="985"/>
      <c r="BV120" s="985">
        <v>976322</v>
      </c>
      <c r="BW120" s="985"/>
      <c r="BX120" s="985"/>
      <c r="BY120" s="985"/>
      <c r="BZ120" s="985"/>
      <c r="CA120" s="985">
        <v>1019955</v>
      </c>
      <c r="CB120" s="985"/>
      <c r="CC120" s="985"/>
      <c r="CD120" s="985"/>
      <c r="CE120" s="985"/>
      <c r="CF120" s="999">
        <v>51.9</v>
      </c>
      <c r="CG120" s="1000"/>
      <c r="CH120" s="1000"/>
      <c r="CI120" s="1000"/>
      <c r="CJ120" s="1000"/>
      <c r="CK120" s="1065" t="s">
        <v>465</v>
      </c>
      <c r="CL120" s="1066"/>
      <c r="CM120" s="1066"/>
      <c r="CN120" s="1066"/>
      <c r="CO120" s="1067"/>
      <c r="CP120" s="1073" t="s">
        <v>466</v>
      </c>
      <c r="CQ120" s="1074"/>
      <c r="CR120" s="1074"/>
      <c r="CS120" s="1074"/>
      <c r="CT120" s="1074"/>
      <c r="CU120" s="1074"/>
      <c r="CV120" s="1074"/>
      <c r="CW120" s="1074"/>
      <c r="CX120" s="1074"/>
      <c r="CY120" s="1074"/>
      <c r="CZ120" s="1074"/>
      <c r="DA120" s="1074"/>
      <c r="DB120" s="1074"/>
      <c r="DC120" s="1074"/>
      <c r="DD120" s="1074"/>
      <c r="DE120" s="1074"/>
      <c r="DF120" s="1075"/>
      <c r="DG120" s="984">
        <v>148092</v>
      </c>
      <c r="DH120" s="985"/>
      <c r="DI120" s="985"/>
      <c r="DJ120" s="985"/>
      <c r="DK120" s="985"/>
      <c r="DL120" s="985">
        <v>127313</v>
      </c>
      <c r="DM120" s="985"/>
      <c r="DN120" s="985"/>
      <c r="DO120" s="985"/>
      <c r="DP120" s="985"/>
      <c r="DQ120" s="985">
        <v>116016</v>
      </c>
      <c r="DR120" s="985"/>
      <c r="DS120" s="985"/>
      <c r="DT120" s="985"/>
      <c r="DU120" s="985"/>
      <c r="DV120" s="986">
        <v>5.9</v>
      </c>
      <c r="DW120" s="986"/>
      <c r="DX120" s="986"/>
      <c r="DY120" s="986"/>
      <c r="DZ120" s="987"/>
    </row>
    <row r="121" spans="1:130" s="248" customFormat="1" ht="26.25" customHeight="1" x14ac:dyDescent="0.15">
      <c r="A121" s="1117"/>
      <c r="B121" s="1004"/>
      <c r="C121" s="1025" t="s">
        <v>467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128</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468</v>
      </c>
      <c r="BA121" s="1008"/>
      <c r="BB121" s="1008"/>
      <c r="BC121" s="1008"/>
      <c r="BD121" s="1008"/>
      <c r="BE121" s="1008"/>
      <c r="BF121" s="1008"/>
      <c r="BG121" s="1008"/>
      <c r="BH121" s="1008"/>
      <c r="BI121" s="1008"/>
      <c r="BJ121" s="1008"/>
      <c r="BK121" s="1008"/>
      <c r="BL121" s="1008"/>
      <c r="BM121" s="1008"/>
      <c r="BN121" s="1008"/>
      <c r="BO121" s="1008"/>
      <c r="BP121" s="1009"/>
      <c r="BQ121" s="977" t="s">
        <v>128</v>
      </c>
      <c r="BR121" s="978"/>
      <c r="BS121" s="978"/>
      <c r="BT121" s="978"/>
      <c r="BU121" s="978"/>
      <c r="BV121" s="978" t="s">
        <v>128</v>
      </c>
      <c r="BW121" s="978"/>
      <c r="BX121" s="978"/>
      <c r="BY121" s="978"/>
      <c r="BZ121" s="978"/>
      <c r="CA121" s="978" t="s">
        <v>128</v>
      </c>
      <c r="CB121" s="978"/>
      <c r="CC121" s="978"/>
      <c r="CD121" s="978"/>
      <c r="CE121" s="978"/>
      <c r="CF121" s="972" t="s">
        <v>128</v>
      </c>
      <c r="CG121" s="973"/>
      <c r="CH121" s="973"/>
      <c r="CI121" s="973"/>
      <c r="CJ121" s="973"/>
      <c r="CK121" s="1068"/>
      <c r="CL121" s="1069"/>
      <c r="CM121" s="1069"/>
      <c r="CN121" s="1069"/>
      <c r="CO121" s="1070"/>
      <c r="CP121" s="1078" t="s">
        <v>469</v>
      </c>
      <c r="CQ121" s="1079"/>
      <c r="CR121" s="1079"/>
      <c r="CS121" s="1079"/>
      <c r="CT121" s="1079"/>
      <c r="CU121" s="1079"/>
      <c r="CV121" s="1079"/>
      <c r="CW121" s="1079"/>
      <c r="CX121" s="1079"/>
      <c r="CY121" s="1079"/>
      <c r="CZ121" s="1079"/>
      <c r="DA121" s="1079"/>
      <c r="DB121" s="1079"/>
      <c r="DC121" s="1079"/>
      <c r="DD121" s="1079"/>
      <c r="DE121" s="1079"/>
      <c r="DF121" s="1080"/>
      <c r="DG121" s="977">
        <v>39704</v>
      </c>
      <c r="DH121" s="978"/>
      <c r="DI121" s="978"/>
      <c r="DJ121" s="978"/>
      <c r="DK121" s="978"/>
      <c r="DL121" s="978">
        <v>6885</v>
      </c>
      <c r="DM121" s="978"/>
      <c r="DN121" s="978"/>
      <c r="DO121" s="978"/>
      <c r="DP121" s="978"/>
      <c r="DQ121" s="978">
        <v>37079</v>
      </c>
      <c r="DR121" s="978"/>
      <c r="DS121" s="978"/>
      <c r="DT121" s="978"/>
      <c r="DU121" s="978"/>
      <c r="DV121" s="979">
        <v>1.9</v>
      </c>
      <c r="DW121" s="979"/>
      <c r="DX121" s="979"/>
      <c r="DY121" s="979"/>
      <c r="DZ121" s="980"/>
    </row>
    <row r="122" spans="1:130" s="248" customFormat="1" ht="26.25" customHeight="1" x14ac:dyDescent="0.15">
      <c r="A122" s="1117"/>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128</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2649550</v>
      </c>
      <c r="BR122" s="1056"/>
      <c r="BS122" s="1056"/>
      <c r="BT122" s="1056"/>
      <c r="BU122" s="1056"/>
      <c r="BV122" s="1056">
        <v>2607496</v>
      </c>
      <c r="BW122" s="1056"/>
      <c r="BX122" s="1056"/>
      <c r="BY122" s="1056"/>
      <c r="BZ122" s="1056"/>
      <c r="CA122" s="1056">
        <v>2554844</v>
      </c>
      <c r="CB122" s="1056"/>
      <c r="CC122" s="1056"/>
      <c r="CD122" s="1056"/>
      <c r="CE122" s="1056"/>
      <c r="CF122" s="1076">
        <v>130</v>
      </c>
      <c r="CG122" s="1077"/>
      <c r="CH122" s="1077"/>
      <c r="CI122" s="1077"/>
      <c r="CJ122" s="1077"/>
      <c r="CK122" s="1068"/>
      <c r="CL122" s="1069"/>
      <c r="CM122" s="1069"/>
      <c r="CN122" s="1069"/>
      <c r="CO122" s="1070"/>
      <c r="CP122" s="1078" t="s">
        <v>471</v>
      </c>
      <c r="CQ122" s="1079"/>
      <c r="CR122" s="1079"/>
      <c r="CS122" s="1079"/>
      <c r="CT122" s="1079"/>
      <c r="CU122" s="1079"/>
      <c r="CV122" s="1079"/>
      <c r="CW122" s="1079"/>
      <c r="CX122" s="1079"/>
      <c r="CY122" s="1079"/>
      <c r="CZ122" s="1079"/>
      <c r="DA122" s="1079"/>
      <c r="DB122" s="1079"/>
      <c r="DC122" s="1079"/>
      <c r="DD122" s="1079"/>
      <c r="DE122" s="1079"/>
      <c r="DF122" s="1080"/>
      <c r="DG122" s="977">
        <v>8818</v>
      </c>
      <c r="DH122" s="978"/>
      <c r="DI122" s="978"/>
      <c r="DJ122" s="978"/>
      <c r="DK122" s="978"/>
      <c r="DL122" s="978">
        <v>10871</v>
      </c>
      <c r="DM122" s="978"/>
      <c r="DN122" s="978"/>
      <c r="DO122" s="978"/>
      <c r="DP122" s="978"/>
      <c r="DQ122" s="978">
        <v>5799</v>
      </c>
      <c r="DR122" s="978"/>
      <c r="DS122" s="978"/>
      <c r="DT122" s="978"/>
      <c r="DU122" s="978"/>
      <c r="DV122" s="979">
        <v>0.3</v>
      </c>
      <c r="DW122" s="979"/>
      <c r="DX122" s="979"/>
      <c r="DY122" s="979"/>
      <c r="DZ122" s="980"/>
    </row>
    <row r="123" spans="1:130" s="248" customFormat="1" ht="26.25" customHeight="1" x14ac:dyDescent="0.15">
      <c r="A123" s="1117"/>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128</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472</v>
      </c>
      <c r="BP123" s="1064"/>
      <c r="BQ123" s="1123">
        <v>3594650</v>
      </c>
      <c r="BR123" s="1124"/>
      <c r="BS123" s="1124"/>
      <c r="BT123" s="1124"/>
      <c r="BU123" s="1124"/>
      <c r="BV123" s="1124">
        <v>3583818</v>
      </c>
      <c r="BW123" s="1124"/>
      <c r="BX123" s="1124"/>
      <c r="BY123" s="1124"/>
      <c r="BZ123" s="1124"/>
      <c r="CA123" s="1124">
        <v>3574799</v>
      </c>
      <c r="CB123" s="1124"/>
      <c r="CC123" s="1124"/>
      <c r="CD123" s="1124"/>
      <c r="CE123" s="1124"/>
      <c r="CF123" s="1057"/>
      <c r="CG123" s="1058"/>
      <c r="CH123" s="1058"/>
      <c r="CI123" s="1058"/>
      <c r="CJ123" s="1059"/>
      <c r="CK123" s="1068"/>
      <c r="CL123" s="1069"/>
      <c r="CM123" s="1069"/>
      <c r="CN123" s="1069"/>
      <c r="CO123" s="1070"/>
      <c r="CP123" s="1078" t="s">
        <v>406</v>
      </c>
      <c r="CQ123" s="1079"/>
      <c r="CR123" s="1079"/>
      <c r="CS123" s="1079"/>
      <c r="CT123" s="1079"/>
      <c r="CU123" s="1079"/>
      <c r="CV123" s="1079"/>
      <c r="CW123" s="1079"/>
      <c r="CX123" s="1079"/>
      <c r="CY123" s="1079"/>
      <c r="CZ123" s="1079"/>
      <c r="DA123" s="1079"/>
      <c r="DB123" s="1079"/>
      <c r="DC123" s="1079"/>
      <c r="DD123" s="1079"/>
      <c r="DE123" s="1079"/>
      <c r="DF123" s="1080"/>
      <c r="DG123" s="1016" t="s">
        <v>128</v>
      </c>
      <c r="DH123" s="1017"/>
      <c r="DI123" s="1017"/>
      <c r="DJ123" s="1017"/>
      <c r="DK123" s="1018"/>
      <c r="DL123" s="1019" t="s">
        <v>128</v>
      </c>
      <c r="DM123" s="1017"/>
      <c r="DN123" s="1017"/>
      <c r="DO123" s="1017"/>
      <c r="DP123" s="1018"/>
      <c r="DQ123" s="1019" t="s">
        <v>128</v>
      </c>
      <c r="DR123" s="1017"/>
      <c r="DS123" s="1017"/>
      <c r="DT123" s="1017"/>
      <c r="DU123" s="1018"/>
      <c r="DV123" s="1020" t="s">
        <v>128</v>
      </c>
      <c r="DW123" s="1021"/>
      <c r="DX123" s="1021"/>
      <c r="DY123" s="1021"/>
      <c r="DZ123" s="1022"/>
    </row>
    <row r="124" spans="1:130" s="248" customFormat="1" ht="26.25" customHeight="1" thickBot="1" x14ac:dyDescent="0.2">
      <c r="A124" s="1117"/>
      <c r="B124" s="1004"/>
      <c r="C124" s="974" t="s">
        <v>458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128</v>
      </c>
      <c r="AG124" s="1017"/>
      <c r="AH124" s="1017"/>
      <c r="AI124" s="1017"/>
      <c r="AJ124" s="1018"/>
      <c r="AK124" s="1019" t="s">
        <v>128</v>
      </c>
      <c r="AL124" s="1017"/>
      <c r="AM124" s="1017"/>
      <c r="AN124" s="1017"/>
      <c r="AO124" s="1018"/>
      <c r="AP124" s="1020" t="s">
        <v>128</v>
      </c>
      <c r="AQ124" s="1021"/>
      <c r="AR124" s="1021"/>
      <c r="AS124" s="1021"/>
      <c r="AT124" s="1022"/>
      <c r="AU124" s="1119" t="s">
        <v>473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50.7</v>
      </c>
      <c r="BR124" s="1086"/>
      <c r="BS124" s="1086"/>
      <c r="BT124" s="1086"/>
      <c r="BU124" s="1086"/>
      <c r="BV124" s="1086">
        <v>31</v>
      </c>
      <c r="BW124" s="1086"/>
      <c r="BX124" s="1086"/>
      <c r="BY124" s="1086"/>
      <c r="BZ124" s="1086"/>
      <c r="CA124" s="1086">
        <v>15.8</v>
      </c>
      <c r="CB124" s="1086"/>
      <c r="CC124" s="1086"/>
      <c r="CD124" s="1086"/>
      <c r="CE124" s="1086"/>
      <c r="CF124" s="1087"/>
      <c r="CG124" s="1088"/>
      <c r="CH124" s="1088"/>
      <c r="CI124" s="1088"/>
      <c r="CJ124" s="1089"/>
      <c r="CK124" s="1071"/>
      <c r="CL124" s="1071"/>
      <c r="CM124" s="1071"/>
      <c r="CN124" s="1071"/>
      <c r="CO124" s="1072"/>
      <c r="CP124" s="1078" t="s">
        <v>474</v>
      </c>
      <c r="CQ124" s="1079"/>
      <c r="CR124" s="1079"/>
      <c r="CS124" s="1079"/>
      <c r="CT124" s="1079"/>
      <c r="CU124" s="1079"/>
      <c r="CV124" s="1079"/>
      <c r="CW124" s="1079"/>
      <c r="CX124" s="1079"/>
      <c r="CY124" s="1079"/>
      <c r="CZ124" s="1079"/>
      <c r="DA124" s="1079"/>
      <c r="DB124" s="1079"/>
      <c r="DC124" s="1079"/>
      <c r="DD124" s="1079"/>
      <c r="DE124" s="1079"/>
      <c r="DF124" s="1080"/>
      <c r="DG124" s="1063" t="s">
        <v>128</v>
      </c>
      <c r="DH124" s="1042"/>
      <c r="DI124" s="1042"/>
      <c r="DJ124" s="1042"/>
      <c r="DK124" s="1043"/>
      <c r="DL124" s="1041" t="s">
        <v>128</v>
      </c>
      <c r="DM124" s="1042"/>
      <c r="DN124" s="1042"/>
      <c r="DO124" s="1042"/>
      <c r="DP124" s="1043"/>
      <c r="DQ124" s="1041" t="s">
        <v>128</v>
      </c>
      <c r="DR124" s="1042"/>
      <c r="DS124" s="1042"/>
      <c r="DT124" s="1042"/>
      <c r="DU124" s="1043"/>
      <c r="DV124" s="1044" t="s">
        <v>128</v>
      </c>
      <c r="DW124" s="1045"/>
      <c r="DX124" s="1045"/>
      <c r="DY124" s="1045"/>
      <c r="DZ124" s="1046"/>
    </row>
    <row r="125" spans="1:130" s="248" customFormat="1" ht="26.25" customHeight="1" x14ac:dyDescent="0.15">
      <c r="A125" s="1117"/>
      <c r="B125" s="1004"/>
      <c r="C125" s="974" t="s">
        <v>460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128</v>
      </c>
      <c r="AG125" s="1017"/>
      <c r="AH125" s="1017"/>
      <c r="AI125" s="1017"/>
      <c r="AJ125" s="1018"/>
      <c r="AK125" s="1019" t="s">
        <v>128</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475</v>
      </c>
      <c r="CL125" s="1066"/>
      <c r="CM125" s="1066"/>
      <c r="CN125" s="1066"/>
      <c r="CO125" s="1067"/>
      <c r="CP125" s="998" t="s">
        <v>476</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128</v>
      </c>
      <c r="DM125" s="985"/>
      <c r="DN125" s="985"/>
      <c r="DO125" s="985"/>
      <c r="DP125" s="985"/>
      <c r="DQ125" s="985" t="s">
        <v>128</v>
      </c>
      <c r="DR125" s="985"/>
      <c r="DS125" s="985"/>
      <c r="DT125" s="985"/>
      <c r="DU125" s="985"/>
      <c r="DV125" s="986" t="s">
        <v>128</v>
      </c>
      <c r="DW125" s="986"/>
      <c r="DX125" s="986"/>
      <c r="DY125" s="986"/>
      <c r="DZ125" s="987"/>
    </row>
    <row r="126" spans="1:130" s="248" customFormat="1" ht="26.25" customHeight="1" thickBot="1" x14ac:dyDescent="0.2">
      <c r="A126" s="1117"/>
      <c r="B126" s="1004"/>
      <c r="C126" s="974" t="s">
        <v>462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387</v>
      </c>
      <c r="AB126" s="1017"/>
      <c r="AC126" s="1017"/>
      <c r="AD126" s="1017"/>
      <c r="AE126" s="1018"/>
      <c r="AF126" s="1019">
        <v>151</v>
      </c>
      <c r="AG126" s="1017"/>
      <c r="AH126" s="1017"/>
      <c r="AI126" s="1017"/>
      <c r="AJ126" s="1018"/>
      <c r="AK126" s="1019">
        <v>149</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477</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128</v>
      </c>
      <c r="DR126" s="978"/>
      <c r="DS126" s="978"/>
      <c r="DT126" s="978"/>
      <c r="DU126" s="978"/>
      <c r="DV126" s="979" t="s">
        <v>128</v>
      </c>
      <c r="DW126" s="979"/>
      <c r="DX126" s="979"/>
      <c r="DY126" s="979"/>
      <c r="DZ126" s="980"/>
    </row>
    <row r="127" spans="1:130" s="248" customFormat="1" ht="26.25" customHeight="1" x14ac:dyDescent="0.15">
      <c r="A127" s="1118"/>
      <c r="B127" s="1006"/>
      <c r="C127" s="1060" t="s">
        <v>478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128</v>
      </c>
      <c r="AB127" s="1017"/>
      <c r="AC127" s="1017"/>
      <c r="AD127" s="1017"/>
      <c r="AE127" s="1018"/>
      <c r="AF127" s="1019" t="s">
        <v>128</v>
      </c>
      <c r="AG127" s="1017"/>
      <c r="AH127" s="1017"/>
      <c r="AI127" s="1017"/>
      <c r="AJ127" s="1018"/>
      <c r="AK127" s="1019" t="s">
        <v>128</v>
      </c>
      <c r="AL127" s="1017"/>
      <c r="AM127" s="1017"/>
      <c r="AN127" s="1017"/>
      <c r="AO127" s="1018"/>
      <c r="AP127" s="1020" t="s">
        <v>128</v>
      </c>
      <c r="AQ127" s="1021"/>
      <c r="AR127" s="1021"/>
      <c r="AS127" s="1021"/>
      <c r="AT127" s="1022"/>
      <c r="AU127" s="284"/>
      <c r="AV127" s="284"/>
      <c r="AW127" s="284"/>
      <c r="AX127" s="1090" t="s">
        <v>479</v>
      </c>
      <c r="AY127" s="1091"/>
      <c r="AZ127" s="1091"/>
      <c r="BA127" s="1091"/>
      <c r="BB127" s="1091"/>
      <c r="BC127" s="1091"/>
      <c r="BD127" s="1091"/>
      <c r="BE127" s="1092"/>
      <c r="BF127" s="1093" t="s">
        <v>480</v>
      </c>
      <c r="BG127" s="1091"/>
      <c r="BH127" s="1091"/>
      <c r="BI127" s="1091"/>
      <c r="BJ127" s="1091"/>
      <c r="BK127" s="1091"/>
      <c r="BL127" s="1092"/>
      <c r="BM127" s="1093" t="s">
        <v>481</v>
      </c>
      <c r="BN127" s="1091"/>
      <c r="BO127" s="1091"/>
      <c r="BP127" s="1091"/>
      <c r="BQ127" s="1091"/>
      <c r="BR127" s="1091"/>
      <c r="BS127" s="1092"/>
      <c r="BT127" s="1093" t="s">
        <v>482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483</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128</v>
      </c>
      <c r="DM127" s="978"/>
      <c r="DN127" s="978"/>
      <c r="DO127" s="978"/>
      <c r="DP127" s="978"/>
      <c r="DQ127" s="978" t="s">
        <v>128</v>
      </c>
      <c r="DR127" s="978"/>
      <c r="DS127" s="978"/>
      <c r="DT127" s="978"/>
      <c r="DU127" s="978"/>
      <c r="DV127" s="979" t="s">
        <v>128</v>
      </c>
      <c r="DW127" s="979"/>
      <c r="DX127" s="979"/>
      <c r="DY127" s="979"/>
      <c r="DZ127" s="980"/>
    </row>
    <row r="128" spans="1:130" s="248" customFormat="1" ht="26.25" customHeight="1" thickBot="1" x14ac:dyDescent="0.2">
      <c r="A128" s="1101" t="s">
        <v>484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485</v>
      </c>
      <c r="X128" s="1103"/>
      <c r="Y128" s="1103"/>
      <c r="Z128" s="1104"/>
      <c r="AA128" s="1105" t="s">
        <v>128</v>
      </c>
      <c r="AB128" s="1106"/>
      <c r="AC128" s="1106"/>
      <c r="AD128" s="1106"/>
      <c r="AE128" s="1107"/>
      <c r="AF128" s="1108" t="s">
        <v>128</v>
      </c>
      <c r="AG128" s="1106"/>
      <c r="AH128" s="1106"/>
      <c r="AI128" s="1106"/>
      <c r="AJ128" s="1107"/>
      <c r="AK128" s="1108" t="s">
        <v>128</v>
      </c>
      <c r="AL128" s="1106"/>
      <c r="AM128" s="1106"/>
      <c r="AN128" s="1106"/>
      <c r="AO128" s="1107"/>
      <c r="AP128" s="1109"/>
      <c r="AQ128" s="1110"/>
      <c r="AR128" s="1110"/>
      <c r="AS128" s="1110"/>
      <c r="AT128" s="1111"/>
      <c r="AU128" s="284"/>
      <c r="AV128" s="284"/>
      <c r="AW128" s="284"/>
      <c r="AX128" s="946" t="s">
        <v>486</v>
      </c>
      <c r="AY128" s="947"/>
      <c r="AZ128" s="947"/>
      <c r="BA128" s="947"/>
      <c r="BB128" s="947"/>
      <c r="BC128" s="947"/>
      <c r="BD128" s="947"/>
      <c r="BE128" s="948"/>
      <c r="BF128" s="1112" t="s">
        <v>128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487</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128</v>
      </c>
      <c r="DM128" s="1098"/>
      <c r="DN128" s="1098"/>
      <c r="DO128" s="1098"/>
      <c r="DP128" s="1098"/>
      <c r="DQ128" s="1098" t="s">
        <v>128</v>
      </c>
      <c r="DR128" s="1098"/>
      <c r="DS128" s="1098"/>
      <c r="DT128" s="1098"/>
      <c r="DU128" s="1098"/>
      <c r="DV128" s="1099" t="s">
        <v>128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488</v>
      </c>
      <c r="X129" s="1132"/>
      <c r="Y129" s="1132"/>
      <c r="Z129" s="1133"/>
      <c r="AA129" s="1016">
        <v>2121621</v>
      </c>
      <c r="AB129" s="1017"/>
      <c r="AC129" s="1017"/>
      <c r="AD129" s="1017"/>
      <c r="AE129" s="1018"/>
      <c r="AF129" s="1019">
        <v>2127117</v>
      </c>
      <c r="AG129" s="1017"/>
      <c r="AH129" s="1017"/>
      <c r="AI129" s="1017"/>
      <c r="AJ129" s="1018"/>
      <c r="AK129" s="1019">
        <v>2177617</v>
      </c>
      <c r="AL129" s="1017"/>
      <c r="AM129" s="1017"/>
      <c r="AN129" s="1017"/>
      <c r="AO129" s="1018"/>
      <c r="AP129" s="1134"/>
      <c r="AQ129" s="1135"/>
      <c r="AR129" s="1135"/>
      <c r="AS129" s="1135"/>
      <c r="AT129" s="1136"/>
      <c r="AU129" s="286"/>
      <c r="AV129" s="286"/>
      <c r="AW129" s="286"/>
      <c r="AX129" s="1125" t="s">
        <v>489</v>
      </c>
      <c r="AY129" s="1008"/>
      <c r="AZ129" s="1008"/>
      <c r="BA129" s="1008"/>
      <c r="BB129" s="1008"/>
      <c r="BC129" s="1008"/>
      <c r="BD129" s="1008"/>
      <c r="BE129" s="1009"/>
      <c r="BF129" s="1126" t="s">
        <v>128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491</v>
      </c>
      <c r="X130" s="1132"/>
      <c r="Y130" s="1132"/>
      <c r="Z130" s="1133"/>
      <c r="AA130" s="1016">
        <v>212455</v>
      </c>
      <c r="AB130" s="1017"/>
      <c r="AC130" s="1017"/>
      <c r="AD130" s="1017"/>
      <c r="AE130" s="1018"/>
      <c r="AF130" s="1019">
        <v>214271</v>
      </c>
      <c r="AG130" s="1017"/>
      <c r="AH130" s="1017"/>
      <c r="AI130" s="1017"/>
      <c r="AJ130" s="1018"/>
      <c r="AK130" s="1019">
        <v>212924</v>
      </c>
      <c r="AL130" s="1017"/>
      <c r="AM130" s="1017"/>
      <c r="AN130" s="1017"/>
      <c r="AO130" s="1018"/>
      <c r="AP130" s="1134"/>
      <c r="AQ130" s="1135"/>
      <c r="AR130" s="1135"/>
      <c r="AS130" s="1135"/>
      <c r="AT130" s="1136"/>
      <c r="AU130" s="286"/>
      <c r="AV130" s="286"/>
      <c r="AW130" s="286"/>
      <c r="AX130" s="1125" t="s">
        <v>492</v>
      </c>
      <c r="AY130" s="1008"/>
      <c r="AZ130" s="1008"/>
      <c r="BA130" s="1008"/>
      <c r="BB130" s="1008"/>
      <c r="BC130" s="1008"/>
      <c r="BD130" s="1008"/>
      <c r="BE130" s="1009"/>
      <c r="BF130" s="1162">
        <v>8.6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493</v>
      </c>
      <c r="X131" s="1170"/>
      <c r="Y131" s="1170"/>
      <c r="Z131" s="1171"/>
      <c r="AA131" s="1063">
        <v>1909166</v>
      </c>
      <c r="AB131" s="1042"/>
      <c r="AC131" s="1042"/>
      <c r="AD131" s="1042"/>
      <c r="AE131" s="1043"/>
      <c r="AF131" s="1041">
        <v>1912846</v>
      </c>
      <c r="AG131" s="1042"/>
      <c r="AH131" s="1042"/>
      <c r="AI131" s="1042"/>
      <c r="AJ131" s="1043"/>
      <c r="AK131" s="1041">
        <v>1964693</v>
      </c>
      <c r="AL131" s="1042"/>
      <c r="AM131" s="1042"/>
      <c r="AN131" s="1042"/>
      <c r="AO131" s="1043"/>
      <c r="AP131" s="1172"/>
      <c r="AQ131" s="1173"/>
      <c r="AR131" s="1173"/>
      <c r="AS131" s="1173"/>
      <c r="AT131" s="1174"/>
      <c r="AU131" s="286"/>
      <c r="AV131" s="286"/>
      <c r="AW131" s="286"/>
      <c r="AX131" s="1144" t="s">
        <v>494</v>
      </c>
      <c r="AY131" s="1095"/>
      <c r="AZ131" s="1095"/>
      <c r="BA131" s="1095"/>
      <c r="BB131" s="1095"/>
      <c r="BC131" s="1095"/>
      <c r="BD131" s="1095"/>
      <c r="BE131" s="1096"/>
      <c r="BF131" s="1145">
        <v>15.8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496</v>
      </c>
      <c r="W132" s="1155"/>
      <c r="X132" s="1155"/>
      <c r="Y132" s="1155"/>
      <c r="Z132" s="1156"/>
      <c r="AA132" s="1157">
        <v>8.2106532380000008</v>
      </c>
      <c r="AB132" s="1158"/>
      <c r="AC132" s="1158"/>
      <c r="AD132" s="1158"/>
      <c r="AE132" s="1159"/>
      <c r="AF132" s="1160">
        <v>8.1887407559999996</v>
      </c>
      <c r="AG132" s="1158"/>
      <c r="AH132" s="1158"/>
      <c r="AI132" s="1158"/>
      <c r="AJ132" s="1159"/>
      <c r="AK132" s="1160">
        <v>9.6360601890000002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497</v>
      </c>
      <c r="W133" s="1138"/>
      <c r="X133" s="1138"/>
      <c r="Y133" s="1138"/>
      <c r="Z133" s="1139"/>
      <c r="AA133" s="1140">
        <v>8.5</v>
      </c>
      <c r="AB133" s="1141"/>
      <c r="AC133" s="1141"/>
      <c r="AD133" s="1141"/>
      <c r="AE133" s="1142"/>
      <c r="AF133" s="1140">
        <v>8.1999999999999993</v>
      </c>
      <c r="AG133" s="1141"/>
      <c r="AH133" s="1141"/>
      <c r="AI133" s="1141"/>
      <c r="AJ133" s="1142"/>
      <c r="AK133" s="1140">
        <v>8.6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E8e7VgVCKrPliiP1z5Mo5tqlPeFtfBa/CiMGYjeCm3w/6LC8Kl8Bl7qVyPeKE75JY3pa5F4GV6ETzQF7v2Q2A==" saltValue="cscVWQ44otAmFewoQ6i/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zvqlAy360n2uKaJBsS3vbwu3V/4z/pw6EPr9uU3tpBW9EgSTBmJzZ0i0nwFn9C8w50y1mYFmyoL0oxs6E/K1Q==" saltValue="m5tqJz1v+MnXTwQAlxyH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zsMKE083BU8I5wLn61bG8Znxsv20an6ecnp+jiCxtL5bBw0Y8u0ThDtU6jpMoaK9bed9Yhlhj1i+DbD5zFdRA==" saltValue="MLKra2zxSA+LftBje/EN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506</v>
      </c>
      <c r="AL9" s="1178"/>
      <c r="AM9" s="1178"/>
      <c r="AN9" s="1179"/>
      <c r="AO9" s="314">
        <v>607247</v>
      </c>
      <c r="AP9" s="314">
        <v>193268</v>
      </c>
      <c r="AQ9" s="315">
        <v>224098</v>
      </c>
      <c r="AR9" s="316">
        <v>-13.8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507</v>
      </c>
      <c r="AL10" s="1178"/>
      <c r="AM10" s="1178"/>
      <c r="AN10" s="1179"/>
      <c r="AO10" s="317">
        <v>109356</v>
      </c>
      <c r="AP10" s="317">
        <v>34805</v>
      </c>
      <c r="AQ10" s="318">
        <v>32087</v>
      </c>
      <c r="AR10" s="319">
        <v>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508</v>
      </c>
      <c r="AL11" s="1178"/>
      <c r="AM11" s="1178"/>
      <c r="AN11" s="1179"/>
      <c r="AO11" s="317" t="s">
        <v>509</v>
      </c>
      <c r="AP11" s="317" t="s">
        <v>509</v>
      </c>
      <c r="AQ11" s="318">
        <v>3587</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510</v>
      </c>
      <c r="AL12" s="1178"/>
      <c r="AM12" s="1178"/>
      <c r="AN12" s="1179"/>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511</v>
      </c>
      <c r="AL13" s="1178"/>
      <c r="AM13" s="1178"/>
      <c r="AN13" s="1179"/>
      <c r="AO13" s="317">
        <v>19946</v>
      </c>
      <c r="AP13" s="317">
        <v>6348</v>
      </c>
      <c r="AQ13" s="318">
        <v>11579</v>
      </c>
      <c r="AR13" s="319">
        <v>-45.2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512</v>
      </c>
      <c r="AL14" s="1178"/>
      <c r="AM14" s="1178"/>
      <c r="AN14" s="1179"/>
      <c r="AO14" s="317">
        <v>7433</v>
      </c>
      <c r="AP14" s="317">
        <v>2366</v>
      </c>
      <c r="AQ14" s="318">
        <v>4496</v>
      </c>
      <c r="AR14" s="319">
        <v>-47.4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513</v>
      </c>
      <c r="AL15" s="1184"/>
      <c r="AM15" s="1184"/>
      <c r="AN15" s="1185"/>
      <c r="AO15" s="317">
        <v>-58061</v>
      </c>
      <c r="AP15" s="317">
        <v>-18479</v>
      </c>
      <c r="AQ15" s="318">
        <v>-17592</v>
      </c>
      <c r="AR15" s="319">
        <v>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685921</v>
      </c>
      <c r="AP16" s="317">
        <v>218307</v>
      </c>
      <c r="AQ16" s="318">
        <v>258255</v>
      </c>
      <c r="AR16" s="319">
        <v>-15.5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518</v>
      </c>
      <c r="AL21" s="1187"/>
      <c r="AM21" s="1187"/>
      <c r="AN21" s="1188"/>
      <c r="AO21" s="330">
        <v>17.5</v>
      </c>
      <c r="AP21" s="331">
        <v>22.75</v>
      </c>
      <c r="AQ21" s="332">
        <v>-5.25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519</v>
      </c>
      <c r="AL22" s="1187"/>
      <c r="AM22" s="1187"/>
      <c r="AN22" s="1188"/>
      <c r="AO22" s="335">
        <v>94.7</v>
      </c>
      <c r="AP22" s="336">
        <v>95.6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523</v>
      </c>
      <c r="AL32" s="1181"/>
      <c r="AM32" s="1181"/>
      <c r="AN32" s="1182"/>
      <c r="AO32" s="345">
        <v>347668</v>
      </c>
      <c r="AP32" s="345">
        <v>110652</v>
      </c>
      <c r="AQ32" s="346">
        <v>146295</v>
      </c>
      <c r="AR32" s="347">
        <v>-24.4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524</v>
      </c>
      <c r="AL33" s="1181"/>
      <c r="AM33" s="1181"/>
      <c r="AN33" s="1182"/>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525</v>
      </c>
      <c r="AL34" s="1181"/>
      <c r="AM34" s="1181"/>
      <c r="AN34" s="1182"/>
      <c r="AO34" s="345" t="s">
        <v>509</v>
      </c>
      <c r="AP34" s="345" t="s">
        <v>509</v>
      </c>
      <c r="AQ34" s="346">
        <v>4</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526</v>
      </c>
      <c r="AL35" s="1181"/>
      <c r="AM35" s="1181"/>
      <c r="AN35" s="1182"/>
      <c r="AO35" s="345">
        <v>34346</v>
      </c>
      <c r="AP35" s="345">
        <v>10931</v>
      </c>
      <c r="AQ35" s="346">
        <v>31593</v>
      </c>
      <c r="AR35" s="347">
        <v>-65.400000000000006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527</v>
      </c>
      <c r="AL36" s="1181"/>
      <c r="AM36" s="1181"/>
      <c r="AN36" s="1182"/>
      <c r="AO36" s="345">
        <v>20080</v>
      </c>
      <c r="AP36" s="345">
        <v>6391</v>
      </c>
      <c r="AQ36" s="346">
        <v>3914</v>
      </c>
      <c r="AR36" s="347">
        <v>63.3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528</v>
      </c>
      <c r="AL37" s="1181"/>
      <c r="AM37" s="1181"/>
      <c r="AN37" s="1182"/>
      <c r="AO37" s="345">
        <v>149</v>
      </c>
      <c r="AP37" s="345">
        <v>47</v>
      </c>
      <c r="AQ37" s="346">
        <v>1348</v>
      </c>
      <c r="AR37" s="347">
        <v>-96.5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529</v>
      </c>
      <c r="AL38" s="1190"/>
      <c r="AM38" s="1190"/>
      <c r="AN38" s="1191"/>
      <c r="AO38" s="348" t="s">
        <v>509</v>
      </c>
      <c r="AP38" s="348" t="s">
        <v>509</v>
      </c>
      <c r="AQ38" s="349">
        <v>27</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530</v>
      </c>
      <c r="AL39" s="1190"/>
      <c r="AM39" s="1190"/>
      <c r="AN39" s="1191"/>
      <c r="AO39" s="345" t="s">
        <v>509</v>
      </c>
      <c r="AP39" s="345" t="s">
        <v>509</v>
      </c>
      <c r="AQ39" s="346">
        <v>-7201</v>
      </c>
      <c r="AR39" s="347" t="s">
        <v>509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531</v>
      </c>
      <c r="AL40" s="1181"/>
      <c r="AM40" s="1181"/>
      <c r="AN40" s="1182"/>
      <c r="AO40" s="345">
        <v>-212924</v>
      </c>
      <c r="AP40" s="345">
        <v>-67767</v>
      </c>
      <c r="AQ40" s="346">
        <v>-128709</v>
      </c>
      <c r="AR40" s="347">
        <v>-47.3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189319</v>
      </c>
      <c r="AP41" s="345">
        <v>60254</v>
      </c>
      <c r="AQ41" s="346">
        <v>47272</v>
      </c>
      <c r="AR41" s="347">
        <v>27.5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501</v>
      </c>
      <c r="AN49" s="1197" t="s">
        <v>535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156675</v>
      </c>
      <c r="AN51" s="367">
        <v>48854</v>
      </c>
      <c r="AO51" s="368">
        <v>-71.400000000000006</v>
      </c>
      <c r="AP51" s="369">
        <v>291945</v>
      </c>
      <c r="AQ51" s="370">
        <v>4.0999999999999996</v>
      </c>
      <c r="AR51" s="371">
        <v>-75.5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102784</v>
      </c>
      <c r="AN52" s="375">
        <v>32050</v>
      </c>
      <c r="AO52" s="376">
        <v>-34.299999999999997</v>
      </c>
      <c r="AP52" s="377">
        <v>127651</v>
      </c>
      <c r="AQ52" s="378">
        <v>0.3</v>
      </c>
      <c r="AR52" s="379">
        <v>-34.6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1014881</v>
      </c>
      <c r="AN53" s="367">
        <v>316656</v>
      </c>
      <c r="AO53" s="368">
        <v>548.20000000000005</v>
      </c>
      <c r="AP53" s="369">
        <v>291173</v>
      </c>
      <c r="AQ53" s="370">
        <v>-0.3</v>
      </c>
      <c r="AR53" s="371">
        <v>548.5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130936</v>
      </c>
      <c r="AN54" s="375">
        <v>40854</v>
      </c>
      <c r="AO54" s="376">
        <v>27.5</v>
      </c>
      <c r="AP54" s="377">
        <v>119071</v>
      </c>
      <c r="AQ54" s="378">
        <v>-6.7</v>
      </c>
      <c r="AR54" s="379">
        <v>34.200000000000003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265397</v>
      </c>
      <c r="AN55" s="367">
        <v>83432</v>
      </c>
      <c r="AO55" s="368">
        <v>-73.7</v>
      </c>
      <c r="AP55" s="369">
        <v>271581</v>
      </c>
      <c r="AQ55" s="370">
        <v>-6.7</v>
      </c>
      <c r="AR55" s="371">
        <v>-67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214876</v>
      </c>
      <c r="AN56" s="375">
        <v>67550</v>
      </c>
      <c r="AO56" s="376">
        <v>65.3</v>
      </c>
      <c r="AP56" s="377">
        <v>117844</v>
      </c>
      <c r="AQ56" s="378">
        <v>-1</v>
      </c>
      <c r="AR56" s="379">
        <v>66.3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98709</v>
      </c>
      <c r="AN57" s="367">
        <v>31198</v>
      </c>
      <c r="AO57" s="368">
        <v>-62.6</v>
      </c>
      <c r="AP57" s="369">
        <v>268375</v>
      </c>
      <c r="AQ57" s="370">
        <v>-1.2</v>
      </c>
      <c r="AR57" s="371">
        <v>-61.4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87094</v>
      </c>
      <c r="AN58" s="375">
        <v>27527</v>
      </c>
      <c r="AO58" s="376">
        <v>-59.2</v>
      </c>
      <c r="AP58" s="377">
        <v>119602</v>
      </c>
      <c r="AQ58" s="378">
        <v>1.5</v>
      </c>
      <c r="AR58" s="379">
        <v>-60.7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251586</v>
      </c>
      <c r="AN59" s="367">
        <v>80072</v>
      </c>
      <c r="AO59" s="368">
        <v>156.69999999999999</v>
      </c>
      <c r="AP59" s="369">
        <v>301035</v>
      </c>
      <c r="AQ59" s="370">
        <v>12.2</v>
      </c>
      <c r="AR59" s="371">
        <v>144.5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163929</v>
      </c>
      <c r="AN60" s="375">
        <v>52173</v>
      </c>
      <c r="AO60" s="376">
        <v>89.5</v>
      </c>
      <c r="AP60" s="377">
        <v>154376</v>
      </c>
      <c r="AQ60" s="378">
        <v>29.1</v>
      </c>
      <c r="AR60" s="379">
        <v>60.4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357450</v>
      </c>
      <c r="AN61" s="382">
        <v>112042</v>
      </c>
      <c r="AO61" s="383">
        <v>99.4</v>
      </c>
      <c r="AP61" s="384">
        <v>284822</v>
      </c>
      <c r="AQ61" s="385">
        <v>1.6</v>
      </c>
      <c r="AR61" s="371">
        <v>97.8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139924</v>
      </c>
      <c r="AN62" s="375">
        <v>44031</v>
      </c>
      <c r="AO62" s="376">
        <v>17.8</v>
      </c>
      <c r="AP62" s="377">
        <v>127709</v>
      </c>
      <c r="AQ62" s="378">
        <v>4.5999999999999996</v>
      </c>
      <c r="AR62" s="379">
        <v>13.2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G4vV45Sp7ZTMTnQEYtnEQHVC5uT2CqRZml4oePwUFjqjM34NEWtteSWgXOXWlOtuZ51pHdLsBDTwJHHdIe+Yg==" saltValue="nypLOvdw4CJeU73rXUt+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1" spans="125:125" ht="13.5" hidden="1" customHeight="1" x14ac:dyDescent="0.15">
      <c r="DU121" s="292"/>
    </row>
  </sheetData>
  <sheetProtection algorithmName="SHA-512" hashValue="PmVxaR8N6cSE1cLLmYO0xV+sBcov6TUEk1zAumZuC39+N+W97XBwcM6LN36N8BvVnzpoHr2IZUB1PAhVTIX1xA==" saltValue="ssLAN50hufMG4+LU6o0+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WqB2WJoU2G7XC6sbhGSgjso0cP2WTQroilbLt2lA+ZuInOYz8Gv7WuGgO56OFzgMkLt+gJHq7EhTEJweGGU6RQ==" saltValue="Ox+Q59UyN2K6RLALnwQV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0" t="s">
        <v>3</v>
      </c>
      <c r="D47" s="1200"/>
      <c r="E47" s="1201"/>
      <c r="F47" s="11">
        <v>18.73</v>
      </c>
      <c r="G47" s="12">
        <v>19.559999999999999</v>
      </c>
      <c r="H47" s="12">
        <v>18.62</v>
      </c>
      <c r="I47" s="12">
        <v>12.46</v>
      </c>
      <c r="J47" s="13">
        <v>12.26</v>
      </c>
    </row>
    <row r="48" spans="2:10" ht="57.75" customHeight="1" x14ac:dyDescent="0.15">
      <c r="B48" s="14"/>
      <c r="C48" s="1202" t="s">
        <v>4</v>
      </c>
      <c r="D48" s="1202"/>
      <c r="E48" s="1203"/>
      <c r="F48" s="15">
        <v>6.97</v>
      </c>
      <c r="G48" s="16">
        <v>5.9</v>
      </c>
      <c r="H48" s="16">
        <v>5.88</v>
      </c>
      <c r="I48" s="16">
        <v>5.05</v>
      </c>
      <c r="J48" s="17">
        <v>5.66</v>
      </c>
    </row>
    <row r="49" spans="2:10" ht="57.75" customHeight="1" thickBot="1" x14ac:dyDescent="0.2">
      <c r="B49" s="18"/>
      <c r="C49" s="1204" t="s">
        <v>5</v>
      </c>
      <c r="D49" s="1204"/>
      <c r="E49" s="1205"/>
      <c r="F49" s="19">
        <v>4.17</v>
      </c>
      <c r="G49" s="20" t="s">
        <v>556</v>
      </c>
      <c r="H49" s="20">
        <v>7.91</v>
      </c>
      <c r="I49" s="20" t="s">
        <v>557</v>
      </c>
      <c r="J49" s="21">
        <v>5.38</v>
      </c>
    </row>
    <row r="50" spans="2:10" ht="13.5" customHeight="1" x14ac:dyDescent="0.15"/>
  </sheetData>
  <sheetProtection algorithmName="SHA-512" hashValue="eECN43szDV7yRu4Aodv02yVR2Ae4QM73eXD/Hr/rXcAJvKl/YHRaCU5WdjnPn76SqIWZcBuevBjUTfSyI1Qwug==" saltValue="F10hZSuwItFpl2zoNosd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2022-03-30T14:25:28Z</cp:lastPrinted>
  <dcterms:created xsi:type="dcterms:W3CDTF">2022-02-02T03:42:15Z</dcterms:created>
  <dcterms:modified xsi:type="dcterms:W3CDTF">2022-03-30T14:25:57Z</dcterms:modified>
  <cp:category/>
</cp:coreProperties>
</file>