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wan\kikaku\財政担当(2019～)\01_メール・掲示板等\R4\050110_★【秋田県市町村課1／20〆】公営企業に係る経営比較分析表（令和３年度決算）の分析等について（依頼）\"/>
    </mc:Choice>
  </mc:AlternateContent>
  <xr:revisionPtr revIDLastSave="0" documentId="13_ncr:1_{2FE64365-465B-4837-BFC4-C6866B478D71}" xr6:coauthVersionLast="47" xr6:coauthVersionMax="47" xr10:uidLastSave="{00000000-0000-0000-0000-000000000000}"/>
  <workbookProtection workbookAlgorithmName="SHA-512" workbookHashValue="wosYzSHGS7OnP0KPdmNGTvYQ8EwFXaWEGpNOW+r8C0ha+aI+dzK1fXfjhhs/2PetP1bq1Uc9OJK7klamWg0C9A==" workbookSaltValue="iMdmbO+7H3+4T8x4K7n66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<sst xmlns="http://schemas.openxmlformats.org/spreadsheetml/2006/main" count="233" uniqueCount="119">
  <si>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</si>
  <si>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</si>
  <si>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</si>
  <si>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</si>
  <si>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</si>
  <si>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</si>
  <si>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</si>
  <si>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</si>
  <si>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</si>
  <si>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</si>
  <si>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</si>
  <si>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</si>
  <si>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</si>
  <si>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</si>
  <si>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</si>
  <si>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</si>
  <si>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</si>
  <si>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</si>
  <si>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</si>
  <si>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</si>
  <si>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</si>
  <si>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</si>
  <si>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</si>
  <si>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</si>
  <si>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</si>
  <si>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</si>
  <si>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</si>
  <si>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</si>
  <si>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</si>
  <si>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</si>
  <si>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</si>
  <si>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</si>
  <si>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</si>
  <si>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</si>
  <si>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</si>
  <si>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</si>
  <si>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</si>
  <si>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</si>
  <si>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</si>
  <si>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</si>
  <si>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</si>
  <si>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</si>
  <si>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</si>
  <si>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</si>
  <si>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</si>
  <si>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</si>
  <si>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</si>
  <si>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</si>
  <si>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</si>
  <si>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</si>
  <si>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</si>
  <si>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</si>
  <si>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</si>
  <si>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</si>
  <si>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</si>
  <si>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</si>
  <si>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</si>
  <si>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</si>
  <si>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</si>
  <si>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</si>
  <si>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</si>
  <si>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</si>
  <si>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</si>
  <si>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</si>
  <si>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</si>
  <si>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</si>
  <si>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</si>
  <si>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</si>
  <si>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</si>
  <si>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</si>
  <si>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</si>
  <si>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</si>
  <si>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</si>
  <si>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</si>
  <si>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</si>
  <si>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</si>
  <si>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</si>
  <si>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</si>
  <si>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</si>
  <si>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</si>
  <si>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</si>
  <si>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</si>
  <si>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</si>
  <si>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</si>
  <si>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</si>
  <si>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</si>
  <si>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</si>
  <si>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</si>
  <si>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</si>
  <si>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</si>
  <si>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</si>
  <si>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</si>
  <si>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</si>
  <si>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</si>
  <si>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</si>
  <si>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</si>
  <si>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</si>
  <si>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</si>
  <si>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</si>
  <si>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</si>
  <si>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</si>
  <si>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</si>
  <si>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</si>
  <si>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</si>
  <si>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</si>
  <si>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</si>
  <si>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</si>
  <si>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</si>
  <si>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</si>
  <si>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</si>
  <si>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</si>
  <si>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</si>
  <si>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</si>
  <si>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</si>
  <si>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</si>
  <si>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</si>
  <si>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管路については、平成2～3年に大規模な布設替え工事を実施して以降、更新を行っておらず、管路更新率は0％で推移している。
　直近での大規模改修についても検討しておらず、健全な状態である。</t>
    <phoneticPr fontId="4"/>
  </si>
  <si>
    <r>
      <t>①収益的収支比率
　</t>
    </r>
    <r>
      <rPr>
        <sz val="10"/>
        <rFont val="ＭＳ ゴシック"/>
        <family val="3"/>
        <charset val="128"/>
      </rPr>
      <t>類似団体平均値と比較して高い水準となった。</t>
    </r>
    <r>
      <rPr>
        <sz val="10"/>
        <color rgb="FFFF0000"/>
        <rFont val="ＭＳ ゴシック"/>
        <family val="3"/>
        <charset val="128"/>
      </rPr>
      <t xml:space="preserve">
　</t>
    </r>
    <r>
      <rPr>
        <sz val="10"/>
        <rFont val="ＭＳ ゴシック"/>
        <family val="3"/>
        <charset val="128"/>
      </rPr>
      <t>令和3年度は前年比61.13%の増となっているが、これは総費用（主に維持管理費）の減少に伴うもの。</t>
    </r>
    <r>
      <rPr>
        <sz val="10"/>
        <color theme="1"/>
        <rFont val="ＭＳ ゴシック"/>
        <family val="3"/>
        <charset val="128"/>
      </rPr>
      <t xml:space="preserve">
④企業債残高対給水収益比率
　類似団体平均値と比較して低い比率で推移している。
　令和3年度は水源増補改良工事や村営住宅の造成に伴う水道管布設のため、地方債を発行したものの、新規発行額を地方債償還額が上回ったことにより地方債残高が減少し、前年比で11.5%減少している。
⑤料金回収率
　</t>
    </r>
    <r>
      <rPr>
        <sz val="10"/>
        <rFont val="ＭＳ ゴシック"/>
        <family val="3"/>
        <charset val="128"/>
      </rPr>
      <t>類似団体平均値と比較して高い水準となった。
　令和3年度は前年比75.02%の増となっているが、これは総費用（主に維持管理費）の減少に伴うもの。</t>
    </r>
    <r>
      <rPr>
        <sz val="10"/>
        <color theme="1"/>
        <rFont val="ＭＳ ゴシック"/>
        <family val="3"/>
        <charset val="128"/>
      </rPr>
      <t xml:space="preserve">
⑥給水原価
　類似団体平均値と比較して低い水準となった。
　</t>
    </r>
    <r>
      <rPr>
        <sz val="10"/>
        <rFont val="ＭＳ ゴシック"/>
        <family val="3"/>
        <charset val="128"/>
      </rPr>
      <t>令和3年度は前年比190.67％の減少となっているが、これは総費用（主に維持管理費）の減少に伴うもの。</t>
    </r>
    <r>
      <rPr>
        <sz val="10"/>
        <color theme="1"/>
        <rFont val="ＭＳ ゴシック"/>
        <family val="3"/>
        <charset val="128"/>
      </rPr>
      <t xml:space="preserve">
⑦施設利用率
　類似団体平均値と比較して高い水準で推移している。
　大潟村の人口は現状で急激な減少が見込まれないことから、適正な水準であると考えている。
⑧有収率
　類似団体平均値と比較して高い水準で推移している。
　概ね90％台で推移しており、健全性は高い。</t>
    </r>
    <rPh sb="18" eb="20">
      <t>ヒカク</t>
    </rPh>
    <rPh sb="22" eb="23">
      <t>タカ</t>
    </rPh>
    <rPh sb="24" eb="26">
      <t>スイジュン</t>
    </rPh>
    <rPh sb="49" eb="50">
      <t>ゾウ</t>
    </rPh>
    <rPh sb="67" eb="69">
      <t>イジ</t>
    </rPh>
    <rPh sb="74" eb="76">
      <t>ゲンショウ</t>
    </rPh>
    <rPh sb="131" eb="133">
      <t>スイゲン</t>
    </rPh>
    <rPh sb="133" eb="135">
      <t>ゾウホ</t>
    </rPh>
    <rPh sb="135" eb="137">
      <t>カイリョウ</t>
    </rPh>
    <rPh sb="137" eb="139">
      <t>コウジ</t>
    </rPh>
    <rPh sb="140" eb="142">
      <t>ソンエイ</t>
    </rPh>
    <rPh sb="142" eb="144">
      <t>ジュウタク</t>
    </rPh>
    <rPh sb="145" eb="147">
      <t>ゾウセイ</t>
    </rPh>
    <rPh sb="148" eb="149">
      <t>トモナ</t>
    </rPh>
    <rPh sb="150" eb="153">
      <t>スイドウカン</t>
    </rPh>
    <rPh sb="153" eb="155">
      <t>フセツ</t>
    </rPh>
    <rPh sb="159" eb="162">
      <t>チホウサイ</t>
    </rPh>
    <rPh sb="163" eb="165">
      <t>ハッコウ</t>
    </rPh>
    <rPh sb="171" eb="173">
      <t>シンキ</t>
    </rPh>
    <rPh sb="173" eb="176">
      <t>ハッコウガク</t>
    </rPh>
    <rPh sb="177" eb="180">
      <t>チホウサイ</t>
    </rPh>
    <rPh sb="180" eb="183">
      <t>ショウカンガク</t>
    </rPh>
    <rPh sb="184" eb="186">
      <t>ウワマワ</t>
    </rPh>
    <rPh sb="193" eb="196">
      <t>チホウサイ</t>
    </rPh>
    <rPh sb="196" eb="198">
      <t>ザンダカ</t>
    </rPh>
    <rPh sb="199" eb="201">
      <t>ゲンショウ</t>
    </rPh>
    <rPh sb="203" eb="206">
      <t>ゼンネンヒ</t>
    </rPh>
    <rPh sb="212" eb="214">
      <t>ゲンショウ</t>
    </rPh>
    <rPh sb="237" eb="239">
      <t>ヒカク</t>
    </rPh>
    <rPh sb="241" eb="242">
      <t>タカ</t>
    </rPh>
    <rPh sb="243" eb="245">
      <t>スイジュン</t>
    </rPh>
    <rPh sb="268" eb="269">
      <t>ゾウ</t>
    </rPh>
    <rPh sb="286" eb="288">
      <t>イジ</t>
    </rPh>
    <rPh sb="293" eb="295">
      <t>ゲンショウ</t>
    </rPh>
    <rPh sb="322" eb="323">
      <t>ヒク</t>
    </rPh>
    <rPh sb="350" eb="352">
      <t>ゲンショウ</t>
    </rPh>
    <rPh sb="369" eb="371">
      <t>イジ</t>
    </rPh>
    <rPh sb="376" eb="378">
      <t>ゲンショウ</t>
    </rPh>
    <phoneticPr fontId="4"/>
  </si>
  <si>
    <t>　経営の健全性・効率性では、全ての項目で類似団体平均値と比較して良好な数値を示している。一方で、今後は維持管理費の増加が見込まれるため、経営や資産等の状況を的確に把握して、経営基盤の計画的な強化と財政マネジメントの向上に取り組んでいく。
　また、令和2年度から4カ年計画により、公営企業会計へ移行する予定である。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</si>
</sst>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C-47C9-81AA-6E18D5D21E3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0C6C-47C9-81AA-6E18D5D21E3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61.16</c:v>
                </c:pt>
                <c:pt idx="1">
                  <c:v>63.63</c:v>
                </c:pt>
                <c:pt idx="2">
                  <c:v>64.31</c:v>
                </c:pt>
                <c:pt idx="3">
                  <c:v>63.84</c:v>
                </c:pt>
                <c:pt idx="4">
                  <c:v>67.95</c:v>
                </c:pt>
              </c:numCache>
            </c:numRef>
          </c:val>
          <c:extLst>
            <c:ext xmlns:c16="http://schemas.microsoft.com/office/drawing/2014/chart" uri="{C3380CC4-5D6E-409C-BE32-E72D297353CC}">
              <c16:uniqueId val="{00000000-8AF0-42C6-8424-00299F305D5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8AF0-42C6-8424-00299F305D5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96.53</c:v>
                </c:pt>
                <c:pt idx="1">
                  <c:v>93.54</c:v>
                </c:pt>
                <c:pt idx="2">
                  <c:v>95.97</c:v>
                </c:pt>
                <c:pt idx="3">
                  <c:v>96.79</c:v>
                </c:pt>
                <c:pt idx="4">
                  <c:v>95.94</c:v>
                </c:pt>
              </c:numCache>
            </c:numRef>
          </c:val>
          <c:extLst>
            <c:ext xmlns:c16="http://schemas.microsoft.com/office/drawing/2014/chart" uri="{C3380CC4-5D6E-409C-BE32-E72D297353CC}">
              <c16:uniqueId val="{00000000-73F5-4B4D-95F7-B2BFDDCF1D7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73F5-4B4D-95F7-B2BFDDCF1D7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97.21</c:v>
                </c:pt>
                <c:pt idx="1">
                  <c:v>144.63</c:v>
                </c:pt>
                <c:pt idx="2">
                  <c:v>115.17</c:v>
                </c:pt>
                <c:pt idx="3">
                  <c:v>80.36</c:v>
                </c:pt>
                <c:pt idx="4">
                  <c:v>141.49</c:v>
                </c:pt>
              </c:numCache>
            </c:numRef>
          </c:val>
          <c:extLst>
            <c:ext xmlns:c16="http://schemas.microsoft.com/office/drawing/2014/chart" uri="{C3380CC4-5D6E-409C-BE32-E72D297353CC}">
              <c16:uniqueId val="{00000000-B6F4-4E3B-B0A3-78596F0DD6A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6F4-4E3B-B0A3-78596F0DD6A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0-4815-B341-561621A072E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0-4815-B341-561621A072E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3-4B59-AC3A-2001FEFAD85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3-4B59-AC3A-2001FEFAD85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68-4A20-A664-95DE295F91E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68-4A20-A664-95DE295F91E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17-478A-B018-A4E6874A81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7-478A-B018-A4E6874A81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293.87</c:v>
                </c:pt>
                <c:pt idx="1">
                  <c:v>258.89</c:v>
                </c:pt>
                <c:pt idx="2">
                  <c:v>214.14</c:v>
                </c:pt>
                <c:pt idx="3">
                  <c:v>174.13</c:v>
                </c:pt>
                <c:pt idx="4">
                  <c:v>162.63</c:v>
                </c:pt>
              </c:numCache>
            </c:numRef>
          </c:val>
          <c:extLst>
            <c:ext xmlns:c16="http://schemas.microsoft.com/office/drawing/2014/chart" uri="{C3380CC4-5D6E-409C-BE32-E72D297353CC}">
              <c16:uniqueId val="{00000000-EC96-422B-A255-A55CB6299F2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EC96-422B-A255-A55CB6299F2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97.1</c:v>
                </c:pt>
                <c:pt idx="1">
                  <c:v>133.91</c:v>
                </c:pt>
                <c:pt idx="2">
                  <c:v>115.13</c:v>
                </c:pt>
                <c:pt idx="3">
                  <c:v>64.39</c:v>
                </c:pt>
                <c:pt idx="4">
                  <c:v>139.41</c:v>
                </c:pt>
              </c:numCache>
            </c:numRef>
          </c:val>
          <c:extLst>
            <c:ext xmlns:c16="http://schemas.microsoft.com/office/drawing/2014/chart" uri="{C3380CC4-5D6E-409C-BE32-E72D297353CC}">
              <c16:uniqueId val="{00000000-3EBE-4962-99AC-99F3ED404BC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EBE-4962-99AC-99F3ED404BC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232.69</c:v>
                </c:pt>
                <c:pt idx="1">
                  <c:v>167.23</c:v>
                </c:pt>
                <c:pt idx="2">
                  <c:v>193.51</c:v>
                </c:pt>
                <c:pt idx="3">
                  <c:v>353.05</c:v>
                </c:pt>
                <c:pt idx="4">
                  <c:v>162.38</c:v>
                </c:pt>
              </c:numCache>
            </c:numRef>
          </c:val>
          <c:extLst>
            <c:ext xmlns:c16="http://schemas.microsoft.com/office/drawing/2014/chart" uri="{C3380CC4-5D6E-409C-BE32-E72D297353CC}">
              <c16:uniqueId val="{00000000-0FB2-4F5B-8972-70D680844F6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FB2-4F5B-8972-70D680844F6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秋田県　大潟村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D3</v>
      </c>
      <c r="X8" s="71"/>
      <c r="Y8" s="71"/>
      <c r="Z8" s="71"/>
      <c r="AA8" s="71"/>
      <c r="AB8" s="71"/>
      <c r="AC8" s="71"/>
      <c r="AD8" s="71" t="str">
        <f>データ!$M$6</f>
        <v>非設置</v>
      </c>
      <c r="AE8" s="71"/>
      <c r="AF8" s="71"/>
      <c r="AG8" s="71"/>
      <c r="AH8" s="71"/>
      <c r="AI8" s="71"/>
      <c r="AJ8" s="71"/>
      <c r="AK8" s="2"/>
      <c r="AL8" s="66">
        <f>データ!$R$6</f>
        <v>3070</v>
      </c>
      <c r="AM8" s="66"/>
      <c r="AN8" s="66"/>
      <c r="AO8" s="66"/>
      <c r="AP8" s="66"/>
      <c r="AQ8" s="66"/>
      <c r="AR8" s="66"/>
      <c r="AS8" s="66"/>
      <c r="AT8" s="36">
        <f>データ!$S$6</f>
        <v>170.11</v>
      </c>
      <c r="AU8" s="36"/>
      <c r="AV8" s="36"/>
      <c r="AW8" s="36"/>
      <c r="AX8" s="36"/>
      <c r="AY8" s="36"/>
      <c r="AZ8" s="36"/>
      <c r="BA8" s="36"/>
      <c r="BB8" s="36">
        <f>データ!$T$6</f>
        <v>18.05</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6">
        <f>データ!$Q$6</f>
        <v>4334</v>
      </c>
      <c r="X10" s="66"/>
      <c r="Y10" s="66"/>
      <c r="Z10" s="66"/>
      <c r="AA10" s="66"/>
      <c r="AB10" s="66"/>
      <c r="AC10" s="66"/>
      <c r="AD10" s="2"/>
      <c r="AE10" s="2"/>
      <c r="AF10" s="2"/>
      <c r="AG10" s="2"/>
      <c r="AH10" s="2"/>
      <c r="AI10" s="2"/>
      <c r="AJ10" s="2"/>
      <c r="AK10" s="2"/>
      <c r="AL10" s="66">
        <f>データ!$U$6</f>
        <v>2994</v>
      </c>
      <c r="AM10" s="66"/>
      <c r="AN10" s="66"/>
      <c r="AO10" s="66"/>
      <c r="AP10" s="66"/>
      <c r="AQ10" s="66"/>
      <c r="AR10" s="66"/>
      <c r="AS10" s="66"/>
      <c r="AT10" s="36">
        <f>データ!$V$6</f>
        <v>10.39</v>
      </c>
      <c r="AU10" s="36"/>
      <c r="AV10" s="36"/>
      <c r="AW10" s="36"/>
      <c r="AX10" s="36"/>
      <c r="AY10" s="36"/>
      <c r="AZ10" s="36"/>
      <c r="BA10" s="36"/>
      <c r="BB10" s="36">
        <f>データ!$W$6</f>
        <v>288.16000000000003</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AMgCJ3Pnjby1ycyoVEKbHmyJRxmXOQU/3cQBkbbvBnRlslrlFr6P/ns0TlwLoXiQM9Dr78dhEfY4OZ8SZPPT5A==" saltValue="EkCrNxAt//vkDRJTYNr2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53686</v>
      </c>
      <c r="D6" s="20">
        <f t="shared" si="3"/>
        <v>47</v>
      </c>
      <c r="E6" s="20">
        <f t="shared" si="3"/>
        <v>1</v>
      </c>
      <c r="F6" s="20">
        <f t="shared" si="3"/>
        <v>0</v>
      </c>
      <c r="G6" s="20">
        <f t="shared" si="3"/>
        <v>0</v>
      </c>
      <c r="H6" s="20" t="str">
        <f t="shared" si="3"/>
        <v>秋田県　大潟村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4334</v>
      </c>
      <c r="R6" s="21">
        <f t="shared" si="3"/>
        <v>3070</v>
      </c>
      <c r="S6" s="21">
        <f t="shared" si="3"/>
        <v>170.11</v>
      </c>
      <c r="T6" s="21">
        <f t="shared" si="3"/>
        <v>18.05</v>
      </c>
      <c r="U6" s="21">
        <f t="shared" si="3"/>
        <v>2994</v>
      </c>
      <c r="V6" s="21">
        <f t="shared" si="3"/>
        <v>10.39</v>
      </c>
      <c r="W6" s="21">
        <f t="shared" si="3"/>
        <v>288.16000000000003</v>
      </c>
      <c r="X6" s="22">
        <f>IF(X7="",NA(),X7)</f>
        <v>97.21</v>
      </c>
      <c r="Y6" s="22">
        <f t="shared" ref="Y6:AG6" si="4">IF(Y7="",NA(),Y7)</f>
        <v>144.63</v>
      </c>
      <c r="Z6" s="22">
        <f t="shared" si="4"/>
        <v>115.17</v>
      </c>
      <c r="AA6" s="22">
        <f t="shared" si="4"/>
        <v>80.36</v>
      </c>
      <c r="AB6" s="22">
        <f t="shared" si="4"/>
        <v>141.49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293.87</v>
      </c>
      <c r="BF6" s="22">
        <f t="shared" ref="BF6:BN6" si="7">IF(BF7="",NA(),BF7)</f>
        <v>258.89</v>
      </c>
      <c r="BG6" s="22">
        <f t="shared" si="7"/>
        <v>214.14</v>
      </c>
      <c r="BH6" s="22">
        <f t="shared" si="7"/>
        <v>174.13</v>
      </c>
      <c r="BI6" s="22">
        <f t="shared" si="7"/>
        <v>162.63</v>
      </c>
      <c r="BJ6" s="22">
        <f t="shared" si="7"/>
        <v>1061.58</v>
      </c>
      <c r="BK6" s="22">
        <f t="shared" si="7"/>
        <v>1007.7</v>
      </c>
      <c r="BL6" s="22">
        <f t="shared" si="7"/>
        <v>1018.52</v>
      </c>
      <c r="BM6" s="22">
        <f t="shared" si="7"/>
        <v>949.61</v>
      </c>
      <c r="BN6" s="22">
        <f t="shared" si="7"/>
        <v>918.84</v>
      </c>
      <c r="BO6" s="21" t="str">
        <f>IF(BO7="","",IF(BO7="-","【-】","【"&amp;SUBSTITUTE(TEXT(BO7,"#,##0.00"),"-","△")&amp;"】"))</f>
        <v>【940.88】</v>
      </c>
      <c r="BP6" s="22">
        <f>IF(BP7="",NA(),BP7)</f>
        <v>97.1</v>
      </c>
      <c r="BQ6" s="22">
        <f t="shared" ref="BQ6:BY6" si="8">IF(BQ7="",NA(),BQ7)</f>
        <v>133.91</v>
      </c>
      <c r="BR6" s="22">
        <f t="shared" si="8"/>
        <v>115.13</v>
      </c>
      <c r="BS6" s="22">
        <f t="shared" si="8"/>
        <v>64.39</v>
      </c>
      <c r="BT6" s="22">
        <f t="shared" si="8"/>
        <v>139.41</v>
      </c>
      <c r="BU6" s="22">
        <f t="shared" si="8"/>
        <v>58.52</v>
      </c>
      <c r="BV6" s="22">
        <f t="shared" si="8"/>
        <v>59.22</v>
      </c>
      <c r="BW6" s="22">
        <f t="shared" si="8"/>
        <v>58.79</v>
      </c>
      <c r="BX6" s="22">
        <f t="shared" si="8"/>
        <v>58.41</v>
      </c>
      <c r="BY6" s="22">
        <f t="shared" si="8"/>
        <v>58.27</v>
      </c>
      <c r="BZ6" s="21" t="str">
        <f>IF(BZ7="","",IF(BZ7="-","【-】","【"&amp;SUBSTITUTE(TEXT(BZ7,"#,##0.00"),"-","△")&amp;"】"))</f>
        <v>【54.59】</v>
      </c>
      <c r="CA6" s="22">
        <f>IF(CA7="",NA(),CA7)</f>
        <v>232.69</v>
      </c>
      <c r="CB6" s="22">
        <f t="shared" ref="CB6:CJ6" si="9">IF(CB7="",NA(),CB7)</f>
        <v>167.23</v>
      </c>
      <c r="CC6" s="22">
        <f t="shared" si="9"/>
        <v>193.51</v>
      </c>
      <c r="CD6" s="22">
        <f t="shared" si="9"/>
        <v>353.05</v>
      </c>
      <c r="CE6" s="22">
        <f t="shared" si="9"/>
        <v>162.38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61.16</v>
      </c>
      <c r="CM6" s="22">
        <f t="shared" ref="CM6:CU6" si="10">IF(CM7="",NA(),CM7)</f>
        <v>63.63</v>
      </c>
      <c r="CN6" s="22">
        <f t="shared" si="10"/>
        <v>64.31</v>
      </c>
      <c r="CO6" s="22">
        <f t="shared" si="10"/>
        <v>63.84</v>
      </c>
      <c r="CP6" s="22">
        <f t="shared" si="10"/>
        <v>67.95</v>
      </c>
      <c r="CQ6" s="22">
        <f t="shared" si="10"/>
        <v>57.3</v>
      </c>
      <c r="CR6" s="22">
        <f t="shared" si="10"/>
        <v>56.76</v>
      </c>
      <c r="CS6" s="22">
        <f t="shared" si="10"/>
        <v>56.04</v>
      </c>
      <c r="CT6" s="22">
        <f t="shared" si="10"/>
        <v>58.52</v>
      </c>
      <c r="CU6" s="22">
        <f t="shared" si="10"/>
        <v>58.88</v>
      </c>
      <c r="CV6" s="21" t="str">
        <f>IF(CV7="","",IF(CV7="-","【-】","【"&amp;SUBSTITUTE(TEXT(CV7,"#,##0.00"),"-","△")&amp;"】"))</f>
        <v>【56.42】</v>
      </c>
      <c r="CW6" s="22">
        <f>IF(CW7="",NA(),CW7)</f>
        <v>96.53</v>
      </c>
      <c r="CX6" s="22">
        <f t="shared" ref="CX6:DF6" si="11">IF(CX7="",NA(),CX7)</f>
        <v>93.54</v>
      </c>
      <c r="CY6" s="22">
        <f t="shared" si="11"/>
        <v>95.97</v>
      </c>
      <c r="CZ6" s="22">
        <f t="shared" si="11"/>
        <v>96.79</v>
      </c>
      <c r="DA6" s="22">
        <f t="shared" si="11"/>
        <v>95.94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53686</v>
      </c>
      <c r="D7" s="24">
        <v>47</v>
      </c>
      <c r="E7" s="24">
        <v>1</v>
      </c>
      <c r="F7" s="24">
        <v>0</v>
      </c>
      <c r="G7" s="24">
        <v>0</v>
      </c>
      <c r="H7" s="24" t="s">
        <v>96</v>
      </c>
      <c r="I7" s="24" t="s">
        <v>97</v>
      </c>
      <c r="J7" s="24" t="s">
        <v>98</v>
      </c>
      <c r="K7" s="24" t="s">
        <v>99</v>
      </c>
      <c r="L7" s="24" t="s">
        <v>100</v>
      </c>
      <c r="M7" s="24" t="s">
        <v>101</v>
      </c>
      <c r="N7" s="25" t="s">
        <v>102</v>
      </c>
      <c r="O7" s="25" t="s">
        <v>103</v>
      </c>
      <c r="P7" s="25">
        <v>100</v>
      </c>
      <c r="Q7" s="25">
        <v>4334</v>
      </c>
      <c r="R7" s="25">
        <v>3070</v>
      </c>
      <c r="S7" s="25">
        <v>170.11</v>
      </c>
      <c r="T7" s="25">
        <v>18.05</v>
      </c>
      <c r="U7" s="25">
        <v>2994</v>
      </c>
      <c r="V7" s="25">
        <v>10.39</v>
      </c>
      <c r="W7" s="25">
        <v>288.16000000000003</v>
      </c>
      <c r="X7" s="25">
        <v>97.21</v>
      </c>
      <c r="Y7" s="25">
        <v>144.63</v>
      </c>
      <c r="Z7" s="25">
        <v>115.17</v>
      </c>
      <c r="AA7" s="25">
        <v>80.36</v>
      </c>
      <c r="AB7" s="25">
        <v>141.49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293.87</v>
      </c>
      <c r="BF7" s="25">
        <v>258.89</v>
      </c>
      <c r="BG7" s="25">
        <v>214.14</v>
      </c>
      <c r="BH7" s="25">
        <v>174.13</v>
      </c>
      <c r="BI7" s="25">
        <v>162.63</v>
      </c>
      <c r="BJ7" s="25">
        <v>1061.58</v>
      </c>
      <c r="BK7" s="25">
        <v>1007.7</v>
      </c>
      <c r="BL7" s="25">
        <v>1018.52</v>
      </c>
      <c r="BM7" s="25">
        <v>949.61</v>
      </c>
      <c r="BN7" s="25">
        <v>918.84</v>
      </c>
      <c r="BO7" s="25">
        <v>940.88</v>
      </c>
      <c r="BP7" s="25">
        <v>97.1</v>
      </c>
      <c r="BQ7" s="25">
        <v>133.91</v>
      </c>
      <c r="BR7" s="25">
        <v>115.13</v>
      </c>
      <c r="BS7" s="25">
        <v>64.39</v>
      </c>
      <c r="BT7" s="25">
        <v>139.41</v>
      </c>
      <c r="BU7" s="25">
        <v>58.52</v>
      </c>
      <c r="BV7" s="25">
        <v>59.22</v>
      </c>
      <c r="BW7" s="25">
        <v>58.79</v>
      </c>
      <c r="BX7" s="25">
        <v>58.41</v>
      </c>
      <c r="BY7" s="25">
        <v>58.27</v>
      </c>
      <c r="BZ7" s="25">
        <v>54.59</v>
      </c>
      <c r="CA7" s="25">
        <v>232.69</v>
      </c>
      <c r="CB7" s="25">
        <v>167.23</v>
      </c>
      <c r="CC7" s="25">
        <v>193.51</v>
      </c>
      <c r="CD7" s="25">
        <v>353.05</v>
      </c>
      <c r="CE7" s="25">
        <v>162.38</v>
      </c>
      <c r="CF7" s="25">
        <v>296.3</v>
      </c>
      <c r="CG7" s="25">
        <v>292.89999999999998</v>
      </c>
      <c r="CH7" s="25">
        <v>298.25</v>
      </c>
      <c r="CI7" s="25">
        <v>303.27999999999997</v>
      </c>
      <c r="CJ7" s="25">
        <v>303.81</v>
      </c>
      <c r="CK7" s="25">
        <v>301.2</v>
      </c>
      <c r="CL7" s="25">
        <v>61.16</v>
      </c>
      <c r="CM7" s="25">
        <v>63.63</v>
      </c>
      <c r="CN7" s="25">
        <v>64.31</v>
      </c>
      <c r="CO7" s="25">
        <v>63.84</v>
      </c>
      <c r="CP7" s="25">
        <v>67.95</v>
      </c>
      <c r="CQ7" s="25">
        <v>57.3</v>
      </c>
      <c r="CR7" s="25">
        <v>56.76</v>
      </c>
      <c r="CS7" s="25">
        <v>56.04</v>
      </c>
      <c r="CT7" s="25">
        <v>58.52</v>
      </c>
      <c r="CU7" s="25">
        <v>58.88</v>
      </c>
      <c r="CV7" s="25">
        <v>56.42</v>
      </c>
      <c r="CW7" s="25">
        <v>96.53</v>
      </c>
      <c r="CX7" s="25">
        <v>93.54</v>
      </c>
      <c r="CY7" s="25">
        <v>95.97</v>
      </c>
      <c r="CZ7" s="25">
        <v>96.79</v>
      </c>
      <c r="DA7" s="25">
        <v>95.94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相原 千里</cp:lastModifiedBy>
  <dcterms:created xsi:type="dcterms:W3CDTF">2022-12-01T01:09:06Z</dcterms:created>
  <dcterms:modified xsi:type="dcterms:W3CDTF">2023-01-11T07:04:17Z</dcterms:modified>
  <cp:category/>
</cp:coreProperties>
</file>