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wan\kikaku\財政担当(2019～)\01_メール・掲示板等\R3\040106_★【市町村課】公営企業における経営比較分析表の作成について\"/>
    </mc:Choice>
  </mc:AlternateContent>
  <xr:revisionPtr revIDLastSave="0" documentId="13_ncr:1_{9D3F5CC0-B813-4EB1-9B6F-759CAE70AB70}" xr6:coauthVersionLast="47" xr6:coauthVersionMax="47" xr10:uidLastSave="{00000000-0000-0000-0000-000000000000}"/>
  <workbookProtection workbookAlgorithmName="SHA-512" workbookHashValue="lG2hRBtYqtgf3Na8rUMyToON2gzA2/ACeDkc1ZT60VFFlthLpm9Wdkh/2hKZs8+uVSV6BOXKfaqZVuFBwqeLDw==" workbookSaltValue="XRzLSK8iI0rkgyt2vf+hk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<sst xmlns="http://schemas.openxmlformats.org/spreadsheetml/2006/main" count="241" uniqueCount="119">
  <si>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</si>
  <si>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</si>
  <si>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</si>
  <si>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</si>
  <si>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</si>
  <si>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</si>
  <si>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</si>
  <si>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</si>
  <si>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</si>
  <si>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</si>
  <si>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</si>
  <si>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</si>
  <si>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</si>
  <si>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</si>
  <si>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</si>
  <si>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</si>
  <si>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</si>
  <si>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</si>
  <si>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</si>
  <si>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</si>
  <si>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</si>
  <si>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</si>
  <si>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</si>
  <si>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</si>
  <si>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</si>
  <si>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</si>
  <si>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</si>
  <si>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</si>
  <si>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</si>
  <si>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</si>
  <si>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</si>
  <si>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</si>
  <si>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</si>
  <si>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</si>
  <si>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</si>
  <si>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</si>
  <si>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</si>
  <si>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</si>
  <si>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</si>
  <si>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</si>
  <si>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</si>
  <si>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</si>
  <si>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</si>
  <si>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</si>
  <si>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</si>
  <si>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</si>
  <si>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</si>
  <si>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</si>
  <si>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</si>
  <si>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</si>
  <si>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</si>
  <si>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</si>
  <si>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</si>
  <si>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</si>
  <si>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</si>
  <si>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</si>
  <si>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</si>
  <si>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</si>
  <si>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</si>
  <si>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</si>
  <si>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</si>
  <si>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</si>
  <si>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</si>
  <si>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</si>
  <si>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</si>
  <si>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</si>
  <si>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</si>
  <si>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</si>
  <si>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</si>
  <si>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</si>
  <si>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</si>
  <si>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</si>
  <si>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</si>
  <si>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</si>
  <si>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</si>
  <si>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</si>
  <si>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</si>
  <si>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</si>
  <si>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</si>
  <si>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</si>
  <si>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</si>
  <si>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</si>
  <si>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</si>
  <si>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</si>
  <si>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</si>
  <si>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</si>
  <si>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</si>
  <si>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</si>
  <si>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</si>
  <si>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</si>
  <si>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</si>
  <si>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</si>
  <si>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</si>
  <si>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</si>
  <si>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</si>
  <si>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</si>
  <si>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</si>
  <si>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</si>
  <si>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</si>
  <si>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</si>
  <si>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</si>
  <si>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</si>
  <si>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</si>
  <si>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</si>
  <si>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</si>
  <si>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</si>
  <si>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</si>
  <si>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</si>
  <si>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</si>
  <si>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</si>
  <si>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</si>
  <si>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</si>
  <si>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</si>
  <si>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</si>
  <si>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</si>
  <si>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</si>
  <si>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令和2年度の当該指標は100％以上となっており健全である。
④企業債残高対事業規模比率
　類似団体平均値と比較して低い水準にあり健全である。
⑤経費回収率
　類似団体平均値と比較して比較的高い水準にあり、平成30年度以降、当該指標は100%以上である。
⑥汚水処理原価
　類似団体平均値と比較してやや低い水準にあり健全である。
⑧水洗化率
　当該指標については100%であり健全である。</t>
    <phoneticPr fontId="4"/>
  </si>
  <si>
    <t>　経営の健全性・効率性では、類似団体平均値と比較して良好な数値を示している。
　老朽化の状況については、現在管渠の改築を行っているため、類似団体平均値と比較して高い水準となっているが、今後も経営の健全性の現状を保ちながら、施設の長寿命化に努めていく。
　令和2年度から3カ年計画により、公営企業会計へ移行する予定である。</t>
    <phoneticPr fontId="4"/>
  </si>
  <si>
    <t>③管渠改善率
　平成27年度より増加しており、類似団体平均値と比較して高い水準で推移している。
　これは平成27～令和3年度にかけて社会資本整備総合交付金事業と下水道事業債を活用し、管渠の改築を行っていることによるもので、令和3年度までは当該指標が高い水準となることが想定される。
　※平成30年度は繰越のため0％となっているが、令和元年度においては0.85%となっている。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</si>
</sst>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0.15</c:v>
                </c:pt>
                <c:pt idx="1">
                  <c:v>0.67</c:v>
                </c:pt>
                <c:pt idx="2" formatCode="#,##0.00;&quot;△&quot;#,##0.00">
                  <c:v>0</c:v>
                </c:pt>
                <c:pt idx="3" formatCode="#,##0.00;&quot;△&quot;#,##0.00">
                  <c:v>0</c:v>
                </c:pt>
                <c:pt idx="4">
                  <c:v>0.59</c:v>
                </c:pt>
              </c:numCache>
            </c:numRef>
          </c:val>
          <c:extLst>
            <c:ext xmlns:c16="http://schemas.microsoft.com/office/drawing/2014/chart" uri="{C3380CC4-5D6E-409C-BE32-E72D297353CC}">
              <c16:uniqueId val="{00000000-EA64-4383-B6E9-3AEA03E23D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EA64-4383-B6E9-3AEA03E23D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109.31</c:v>
                </c:pt>
                <c:pt idx="1">
                  <c:v>96.47</c:v>
                </c:pt>
                <c:pt idx="2">
                  <c:v>95.57</c:v>
                </c:pt>
                <c:pt idx="3">
                  <c:v>106.09</c:v>
                </c:pt>
                <c:pt idx="4">
                  <c:v>106.75</c:v>
                </c:pt>
              </c:numCache>
            </c:numRef>
          </c:val>
          <c:extLst>
            <c:ext xmlns:c16="http://schemas.microsoft.com/office/drawing/2014/chart" uri="{C3380CC4-5D6E-409C-BE32-E72D297353CC}">
              <c16:uniqueId val="{00000000-C160-4874-B86A-2D79D698DB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0-4874-B86A-2D79D698DB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D-4F46-8581-1CAAABDCA2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D-4F46-8581-1CAAABDCA2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9-4ABB-B1CC-CBD489FB61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9-4ABB-B1CC-CBD489FB61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70-4B8B-A978-9B5E374674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70-4B8B-A978-9B5E374674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3-48E3-9871-5E9D58C2EA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3-48E3-9871-5E9D58C2EA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345.39</c:v>
                </c:pt>
                <c:pt idx="1">
                  <c:v>280.91000000000003</c:v>
                </c:pt>
                <c:pt idx="2">
                  <c:v>126.82</c:v>
                </c:pt>
                <c:pt idx="3">
                  <c:v>177.98</c:v>
                </c:pt>
                <c:pt idx="4">
                  <c:v>144.59</c:v>
                </c:pt>
              </c:numCache>
            </c:numRef>
          </c:val>
          <c:extLst>
            <c:ext xmlns:c16="http://schemas.microsoft.com/office/drawing/2014/chart" uri="{C3380CC4-5D6E-409C-BE32-E72D297353CC}">
              <c16:uniqueId val="{00000000-F1FB-4F5E-B79A-F54967436E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F1FB-4F5E-B79A-F54967436E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135.78</c:v>
                </c:pt>
                <c:pt idx="1">
                  <c:v>99.8</c:v>
                </c:pt>
                <c:pt idx="2">
                  <c:v>100</c:v>
                </c:pt>
                <c:pt idx="3">
                  <c:v>106.96</c:v>
                </c:pt>
                <c:pt idx="4">
                  <c:v>103.66</c:v>
                </c:pt>
              </c:numCache>
            </c:numRef>
          </c:val>
          <c:extLst>
            <c:ext xmlns:c16="http://schemas.microsoft.com/office/drawing/2014/chart" uri="{C3380CC4-5D6E-409C-BE32-E72D297353CC}">
              <c16:uniqueId val="{00000000-A0AE-402C-A14C-43A58D3D2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A0AE-402C-A14C-43A58D3D21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139.34</c:v>
                </c:pt>
                <c:pt idx="1">
                  <c:v>189</c:v>
                </c:pt>
                <c:pt idx="2">
                  <c:v>187.09</c:v>
                </c:pt>
                <c:pt idx="3">
                  <c:v>174.43</c:v>
                </c:pt>
                <c:pt idx="4">
                  <c:v>184.73</c:v>
                </c:pt>
              </c:numCache>
            </c:numRef>
          </c:val>
          <c:extLst>
            <c:ext xmlns:c16="http://schemas.microsoft.com/office/drawing/2014/chart" uri="{C3380CC4-5D6E-409C-BE32-E72D297353CC}">
              <c16:uniqueId val="{00000000-54F6-4869-B37E-63595BA2C7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54F6-4869-B37E-63595BA2C7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DA-4C7B-B78E-95FAFE9A92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2CDA-4C7B-B78E-95FAFE9A92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83-4CB8-9B73-9ED3776C80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1983-4CB8-9B73-9ED3776C80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6" zoomScaleNormal="100" workbookViewId="0">
      <selection activeCell="BL64" sqref="BL64:BZ6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大潟村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3142</v>
      </c>
      <c r="AM8" s="69"/>
      <c r="AN8" s="69"/>
      <c r="AO8" s="69"/>
      <c r="AP8" s="69"/>
      <c r="AQ8" s="69"/>
      <c r="AR8" s="69"/>
      <c r="AS8" s="69"/>
      <c r="AT8" s="68">
        <f>データ!T6</f>
        <v>170.11</v>
      </c>
      <c r="AU8" s="68"/>
      <c r="AV8" s="68"/>
      <c r="AW8" s="68"/>
      <c r="AX8" s="68"/>
      <c r="AY8" s="68"/>
      <c r="AZ8" s="68"/>
      <c r="BA8" s="68"/>
      <c r="BB8" s="68">
        <f>データ!U6</f>
        <v>18.47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71.05</v>
      </c>
      <c r="X10" s="68"/>
      <c r="Y10" s="68"/>
      <c r="Z10" s="68"/>
      <c r="AA10" s="68"/>
      <c r="AB10" s="68"/>
      <c r="AC10" s="68"/>
      <c r="AD10" s="69">
        <f>データ!R6</f>
        <v>4779</v>
      </c>
      <c r="AE10" s="69"/>
      <c r="AF10" s="69"/>
      <c r="AG10" s="69"/>
      <c r="AH10" s="69"/>
      <c r="AI10" s="69"/>
      <c r="AJ10" s="69"/>
      <c r="AK10" s="2"/>
      <c r="AL10" s="69">
        <f>データ!V6</f>
        <v>3054</v>
      </c>
      <c r="AM10" s="69"/>
      <c r="AN10" s="69"/>
      <c r="AO10" s="69"/>
      <c r="AP10" s="69"/>
      <c r="AQ10" s="69"/>
      <c r="AR10" s="69"/>
      <c r="AS10" s="69"/>
      <c r="AT10" s="68">
        <f>データ!W6</f>
        <v>2.97</v>
      </c>
      <c r="AU10" s="68"/>
      <c r="AV10" s="68"/>
      <c r="AW10" s="68"/>
      <c r="AX10" s="68"/>
      <c r="AY10" s="68"/>
      <c r="AZ10" s="68"/>
      <c r="BA10" s="68"/>
      <c r="BB10" s="68">
        <f>データ!X6</f>
        <v>1028.28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z2dx594sOOBe9t1mGjbP2hPkEyspaF38xZ2sX0jpTvJr1bmdsO4Sx4CUMVKo6kOeBKysuSKcDmBuTbmOIKrsjg==" saltValue="R7SelNiElihNA3P1zRX+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53686</v>
      </c>
      <c r="D6" s="33">
        <f t="shared" si="3"/>
        <v>47</v>
      </c>
      <c r="E6" s="33">
        <f t="shared" si="3"/>
        <v>17</v>
      </c>
      <c r="F6" s="33">
        <f t="shared" si="3"/>
        <v>4</v>
      </c>
      <c r="G6" s="33">
        <f t="shared" si="3"/>
        <v>0</v>
      </c>
      <c r="H6" s="33" t="str">
        <f t="shared" si="3"/>
        <v>秋田県　大潟村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100</v>
      </c>
      <c r="Q6" s="34">
        <f t="shared" si="3"/>
        <v>71.05</v>
      </c>
      <c r="R6" s="34">
        <f t="shared" si="3"/>
        <v>4779</v>
      </c>
      <c r="S6" s="34">
        <f t="shared" si="3"/>
        <v>3142</v>
      </c>
      <c r="T6" s="34">
        <f t="shared" si="3"/>
        <v>170.11</v>
      </c>
      <c r="U6" s="34">
        <f t="shared" si="3"/>
        <v>18.47</v>
      </c>
      <c r="V6" s="34">
        <f t="shared" si="3"/>
        <v>3054</v>
      </c>
      <c r="W6" s="34">
        <f t="shared" si="3"/>
        <v>2.97</v>
      </c>
      <c r="X6" s="34">
        <f t="shared" si="3"/>
        <v>1028.28</v>
      </c>
      <c r="Y6" s="35">
        <f>IF(Y7="",NA(),Y7)</f>
        <v>109.31</v>
      </c>
      <c r="Z6" s="35">
        <f t="shared" ref="Z6:AH6" si="4">IF(Z7="",NA(),Z7)</f>
        <v>96.47</v>
      </c>
      <c r="AA6" s="35">
        <f t="shared" si="4"/>
        <v>95.57</v>
      </c>
      <c r="AB6" s="35">
        <f t="shared" si="4"/>
        <v>106.09</v>
      </c>
      <c r="AC6" s="35">
        <f t="shared" si="4"/>
        <v>106.75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345.39</v>
      </c>
      <c r="BG6" s="35">
        <f t="shared" ref="BG6:BO6" si="7">IF(BG7="",NA(),BG7)</f>
        <v>280.91000000000003</v>
      </c>
      <c r="BH6" s="35">
        <f t="shared" si="7"/>
        <v>126.82</v>
      </c>
      <c r="BI6" s="35">
        <f t="shared" si="7"/>
        <v>177.98</v>
      </c>
      <c r="BJ6" s="35">
        <f t="shared" si="7"/>
        <v>144.59</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135.78</v>
      </c>
      <c r="BR6" s="35">
        <f t="shared" ref="BR6:BZ6" si="8">IF(BR7="",NA(),BR7)</f>
        <v>99.8</v>
      </c>
      <c r="BS6" s="35">
        <f t="shared" si="8"/>
        <v>100</v>
      </c>
      <c r="BT6" s="35">
        <f t="shared" si="8"/>
        <v>106.96</v>
      </c>
      <c r="BU6" s="35">
        <f t="shared" si="8"/>
        <v>103.66</v>
      </c>
      <c r="BV6" s="35">
        <f t="shared" si="8"/>
        <v>83.3</v>
      </c>
      <c r="BW6" s="35">
        <f t="shared" si="8"/>
        <v>88.16</v>
      </c>
      <c r="BX6" s="35">
        <f t="shared" si="8"/>
        <v>87.03</v>
      </c>
      <c r="BY6" s="35">
        <f t="shared" si="8"/>
        <v>84.3</v>
      </c>
      <c r="BZ6" s="35">
        <f t="shared" si="8"/>
        <v>82.88</v>
      </c>
      <c r="CA6" s="34" t="str">
        <f>IF(CA7="","",IF(CA7="-","【-】","【"&amp;SUBSTITUTE(TEXT(CA7,"#,##0.00"),"-","△")&amp;"】"))</f>
        <v>【75.29】</v>
      </c>
      <c r="CB6" s="35">
        <f>IF(CB7="",NA(),CB7)</f>
        <v>139.34</v>
      </c>
      <c r="CC6" s="35">
        <f t="shared" ref="CC6:CK6" si="9">IF(CC7="",NA(),CC7)</f>
        <v>189</v>
      </c>
      <c r="CD6" s="35">
        <f t="shared" si="9"/>
        <v>187.09</v>
      </c>
      <c r="CE6" s="35">
        <f t="shared" si="9"/>
        <v>174.43</v>
      </c>
      <c r="CF6" s="35">
        <f t="shared" si="9"/>
        <v>184.73</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86.43</v>
      </c>
      <c r="DD6" s="35">
        <f t="shared" si="11"/>
        <v>87.01</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0.67</v>
      </c>
      <c r="EG6" s="34">
        <f t="shared" si="14"/>
        <v>0</v>
      </c>
      <c r="EH6" s="34">
        <f t="shared" si="14"/>
        <v>0</v>
      </c>
      <c r="EI6" s="35">
        <f t="shared" si="14"/>
        <v>0.59</v>
      </c>
      <c r="EJ6" s="35">
        <f t="shared" si="14"/>
        <v>0.04</v>
      </c>
      <c r="EK6" s="35">
        <f t="shared" si="14"/>
        <v>0.15</v>
      </c>
      <c r="EL6" s="35">
        <f t="shared" si="14"/>
        <v>0.06</v>
      </c>
      <c r="EM6" s="35">
        <f t="shared" si="14"/>
        <v>0.04</v>
      </c>
      <c r="EN6" s="35">
        <f t="shared" si="14"/>
        <v>0.06</v>
      </c>
      <c r="EO6" s="34" t="str">
        <f>IF(EO7="","",IF(EO7="-","【-】","【"&amp;SUBSTITUTE(TEXT(EO7,"#,##0.00"),"-","△")&amp;"】"))</f>
        <v>【0.30】</v>
      </c>
    </row>
    <row r="7" spans="1:145" s="36" customFormat="1" x14ac:dyDescent="0.15">
      <c r="A7" s="28"/>
      <c r="B7" s="37">
        <v>2020</v>
      </c>
      <c r="C7" s="37">
        <v>53686</v>
      </c>
      <c r="D7" s="37">
        <v>47</v>
      </c>
      <c r="E7" s="37">
        <v>17</v>
      </c>
      <c r="F7" s="37">
        <v>4</v>
      </c>
      <c r="G7" s="37">
        <v>0</v>
      </c>
      <c r="H7" s="37" t="s">
        <v>98</v>
      </c>
      <c r="I7" s="37" t="s">
        <v>99</v>
      </c>
      <c r="J7" s="37" t="s">
        <v>100</v>
      </c>
      <c r="K7" s="37" t="s">
        <v>101</v>
      </c>
      <c r="L7" s="37" t="s">
        <v>102</v>
      </c>
      <c r="M7" s="37" t="s">
        <v>103</v>
      </c>
      <c r="N7" s="38" t="s">
        <v>104</v>
      </c>
      <c r="O7" s="38" t="s">
        <v>105</v>
      </c>
      <c r="P7" s="38">
        <v>100</v>
      </c>
      <c r="Q7" s="38">
        <v>71.05</v>
      </c>
      <c r="R7" s="38">
        <v>4779</v>
      </c>
      <c r="S7" s="38">
        <v>3142</v>
      </c>
      <c r="T7" s="38">
        <v>170.11</v>
      </c>
      <c r="U7" s="38">
        <v>18.47</v>
      </c>
      <c r="V7" s="38">
        <v>3054</v>
      </c>
      <c r="W7" s="38">
        <v>2.97</v>
      </c>
      <c r="X7" s="38">
        <v>1028.28</v>
      </c>
      <c r="Y7" s="38">
        <v>109.31</v>
      </c>
      <c r="Z7" s="38">
        <v>96.47</v>
      </c>
      <c r="AA7" s="38">
        <v>95.57</v>
      </c>
      <c r="AB7" s="38">
        <v>106.09</v>
      </c>
      <c r="AC7" s="38">
        <v>106.75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345.39</v>
      </c>
      <c r="BG7" s="38">
        <v>280.91000000000003</v>
      </c>
      <c r="BH7" s="38">
        <v>126.82</v>
      </c>
      <c r="BI7" s="38">
        <v>177.98</v>
      </c>
      <c r="BJ7" s="38">
        <v>144.59</v>
      </c>
      <c r="BK7" s="38">
        <v>1467.94</v>
      </c>
      <c r="BL7" s="38">
        <v>1144.94</v>
      </c>
      <c r="BM7" s="38">
        <v>1252.71</v>
      </c>
      <c r="BN7" s="38">
        <v>1267.3900000000001</v>
      </c>
      <c r="BO7" s="38">
        <v>1268.6300000000001</v>
      </c>
      <c r="BP7" s="38">
        <v>1260.21</v>
      </c>
      <c r="BQ7" s="38">
        <v>135.78</v>
      </c>
      <c r="BR7" s="38">
        <v>99.8</v>
      </c>
      <c r="BS7" s="38">
        <v>100</v>
      </c>
      <c r="BT7" s="38">
        <v>106.96</v>
      </c>
      <c r="BU7" s="38">
        <v>103.66</v>
      </c>
      <c r="BV7" s="38">
        <v>83.3</v>
      </c>
      <c r="BW7" s="38">
        <v>88.16</v>
      </c>
      <c r="BX7" s="38">
        <v>87.03</v>
      </c>
      <c r="BY7" s="38">
        <v>84.3</v>
      </c>
      <c r="BZ7" s="38">
        <v>82.88</v>
      </c>
      <c r="CA7" s="38">
        <v>75.290000000000006</v>
      </c>
      <c r="CB7" s="38">
        <v>139.34</v>
      </c>
      <c r="CC7" s="38">
        <v>189</v>
      </c>
      <c r="CD7" s="38">
        <v>187.09</v>
      </c>
      <c r="CE7" s="38">
        <v>174.43</v>
      </c>
      <c r="CF7" s="38">
        <v>184.73</v>
      </c>
      <c r="CG7" s="38">
        <v>184.56</v>
      </c>
      <c r="CH7" s="38">
        <v>173.89</v>
      </c>
      <c r="CI7" s="38">
        <v>177.02</v>
      </c>
      <c r="CJ7" s="38">
        <v>185.47</v>
      </c>
      <c r="CK7" s="38">
        <v>187.76</v>
      </c>
      <c r="CL7" s="38">
        <v>215.41</v>
      </c>
      <c r="CM7" s="38" t="s">
        <v>104</v>
      </c>
      <c r="CN7" s="38" t="s">
        <v>104</v>
      </c>
      <c r="CO7" s="38" t="s">
        <v>104</v>
      </c>
      <c r="CP7" s="38" t="s">
        <v>104</v>
      </c>
      <c r="CQ7" s="38" t="s">
        <v>104</v>
      </c>
      <c r="CR7" s="38">
        <v>43.18</v>
      </c>
      <c r="CS7" s="38">
        <v>42.38</v>
      </c>
      <c r="CT7" s="38">
        <v>46.17</v>
      </c>
      <c r="CU7" s="38">
        <v>45.68</v>
      </c>
      <c r="CV7" s="38">
        <v>45.87</v>
      </c>
      <c r="CW7" s="38">
        <v>42.9</v>
      </c>
      <c r="CX7" s="38">
        <v>100</v>
      </c>
      <c r="CY7" s="38">
        <v>100</v>
      </c>
      <c r="CZ7" s="38">
        <v>100</v>
      </c>
      <c r="DA7" s="38">
        <v>100</v>
      </c>
      <c r="DB7" s="38">
        <v>100</v>
      </c>
      <c r="DC7" s="38">
        <v>86.43</v>
      </c>
      <c r="DD7" s="38">
        <v>87.01</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0.15</v>
      </c>
      <c r="EF7" s="38">
        <v>0.67</v>
      </c>
      <c r="EG7" s="38">
        <v>0</v>
      </c>
      <c r="EH7" s="38">
        <v>0</v>
      </c>
      <c r="EI7" s="38">
        <v>0.59</v>
      </c>
      <c r="EJ7" s="38">
        <v>0.04</v>
      </c>
      <c r="EK7" s="38">
        <v>0.15</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2021-12-03T07:49:40Z</dcterms:created>
  <dcterms:modified xsi:type="dcterms:W3CDTF">2022-01-11T06:06:49Z</dcterms:modified>
  <cp:category/>
</cp:coreProperties>
</file>