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swan\kikaku\財政担当(2019～)\01_メール・掲示板等\R2\030113_★公営企業に係る経営比較分析表（令和元年度決算）の分析等について（依頼）\"/>
    </mc:Choice>
  </mc:AlternateContent>
  <xr:revisionPtr revIDLastSave="0" documentId="13_ncr:1_{0645624C-C0ED-4DF4-B54B-6D0B11B5C6AE}" xr6:coauthVersionLast="40" xr6:coauthVersionMax="40" xr10:uidLastSave="{00000000-0000-0000-0000-000000000000}"/>
  <workbookProtection workbookAlgorithmName="SHA-512" workbookHashValue="qCOOzIxaXsDxGvHcsnvYgiGRhTg9lHYJUnM4C3UCxIJQf9ZHQCKHgy2Tm1Wj3O9EwEq/y8fkcRooLMG2L+IYZg==" workbookSaltValue="cIHtDzMaJ32YCh+7EL5W+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T8" i="4"/>
  <c r="AD8" i="4"/>
  <c r="W8" i="4"/>
  <c r="P8" i="4"/>
  <c r="I8" i="4"/>
  <c r="B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<sst xmlns="http://schemas.openxmlformats.org/spreadsheetml/2006/main" count="241" uniqueCount="120">
  <si>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</si>
  <si>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</si>
  <si>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</si>
  <si>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</si>
  <si>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</si>
  <si>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</si>
  <si>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</si>
  <si>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</si>
  <si>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</si>
  <si>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</si>
  <si>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</si>
  <si>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</si>
  <si>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</si>
  <si>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</si>
  <si>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</si>
  <si>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</si>
  <si>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</si>
  <si>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</si>
  <si>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</si>
  <si>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</si>
  <si>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</si>
  <si>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</si>
  <si>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</si>
  <si>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</si>
  <si>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</si>
  <si>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</si>
  <si>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</si>
  <si>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</si>
  <si>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</si>
  <si>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</si>
  <si>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</si>
  <si>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</si>
  <si>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</si>
  <si>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</si>
  <si>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</si>
  <si>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</si>
  <si>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</si>
  <si>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</si>
  <si>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</si>
  <si>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</si>
  <si>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</si>
  <si>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</si>
  <si>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</si>
  <si>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</si>
  <si>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</si>
  <si>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</si>
  <si>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</si>
  <si>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</si>
  <si>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</si>
  <si>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</si>
  <si>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</si>
  <si>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</si>
  <si>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</si>
  <si>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</si>
  <si>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</si>
  <si>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</si>
  <si>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</si>
  <si>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</si>
  <si>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</si>
  <si>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</si>
  <si>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</si>
  <si>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</si>
  <si>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</si>
  <si>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</si>
  <si>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</si>
  <si>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</si>
  <si>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</si>
  <si>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</si>
  <si>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</si>
  <si>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</si>
  <si>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</si>
  <si>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</si>
  <si>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</si>
  <si>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</si>
  <si>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</si>
  <si>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</si>
  <si>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</si>
  <si>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</si>
  <si>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</si>
  <si>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</si>
  <si>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</si>
  <si>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</si>
  <si>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</si>
  <si>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</si>
  <si>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</si>
  <si>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</si>
  <si>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</si>
  <si>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</si>
  <si>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</si>
  <si>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</si>
  <si>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</si>
  <si>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</si>
  <si>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</si>
  <si>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</si>
  <si>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</si>
  <si>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</si>
  <si>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</si>
  <si>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</si>
  <si>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</si>
  <si>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</si>
  <si>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</si>
  <si>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</si>
  <si>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</si>
  <si>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</si>
  <si>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</si>
  <si>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</si>
  <si>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</si>
  <si>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</si>
  <si>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</si>
  <si>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</si>
  <si>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</si>
  <si>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</si>
  <si>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</si>
  <si>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</si>
  <si>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</si>
  <si>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</si>
  <si>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</si>
  <si>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令和元年度の当該指標は100％以上となっており健全である。
④企業債残高対事業規模比率
　類似団体平均値と比較して低い水準にあり健全である。
⑤経費回収率
　類似団体平均値と比較して比較的高い水準にあり、平成30年度以降、当該指標は100%以上である。
⑥汚水処理原価
　類似団体平均値と比較してやや低い水準にあり健全である。
⑧水洗化率
　当該指標については100%であり健全である。</t>
    <rPh sb="1" eb="3">
      <t>シュウエキ</t>
    </rPh>
    <rPh sb="3" eb="4">
      <t>テキ</t>
    </rPh>
    <rPh sb="4" eb="6">
      <t>シュウシ</t>
    </rPh>
    <rPh sb="6" eb="8">
      <t>ヒリツ</t>
    </rPh>
    <rPh sb="10" eb="12">
      <t>レイワ</t>
    </rPh>
    <rPh sb="12" eb="15">
      <t>ガンネンド</t>
    </rPh>
    <rPh sb="16" eb="18">
      <t>トウガイ</t>
    </rPh>
    <rPh sb="18" eb="20">
      <t>シヒョウ</t>
    </rPh>
    <rPh sb="25" eb="27">
      <t>イジョウ</t>
    </rPh>
    <rPh sb="33" eb="35">
      <t>ケンゼン</t>
    </rPh>
    <rPh sb="42" eb="45">
      <t>キギョウサイ</t>
    </rPh>
    <rPh sb="45" eb="47">
      <t>ザンダカ</t>
    </rPh>
    <rPh sb="47" eb="48">
      <t>タイ</t>
    </rPh>
    <rPh sb="48" eb="50">
      <t>ジギョウ</t>
    </rPh>
    <rPh sb="50" eb="52">
      <t>キボ</t>
    </rPh>
    <rPh sb="52" eb="54">
      <t>ヒリツ</t>
    </rPh>
    <rPh sb="56" eb="58">
      <t>ルイジ</t>
    </rPh>
    <rPh sb="58" eb="60">
      <t>ダンタイ</t>
    </rPh>
    <rPh sb="60" eb="63">
      <t>ヘイキンチ</t>
    </rPh>
    <rPh sb="64" eb="66">
      <t>ヒカク</t>
    </rPh>
    <rPh sb="68" eb="69">
      <t>ヒク</t>
    </rPh>
    <rPh sb="70" eb="72">
      <t>スイジュン</t>
    </rPh>
    <rPh sb="75" eb="77">
      <t>ケンゼン</t>
    </rPh>
    <rPh sb="84" eb="86">
      <t>ケイヒ</t>
    </rPh>
    <rPh sb="86" eb="88">
      <t>カイシュウ</t>
    </rPh>
    <rPh sb="88" eb="89">
      <t>リツ</t>
    </rPh>
    <rPh sb="91" eb="98">
      <t>ルイジダンタイヘイキンチ</t>
    </rPh>
    <rPh sb="99" eb="101">
      <t>ヒカク</t>
    </rPh>
    <rPh sb="103" eb="106">
      <t>ヒカクテキ</t>
    </rPh>
    <rPh sb="106" eb="107">
      <t>タカ</t>
    </rPh>
    <rPh sb="108" eb="110">
      <t>スイジュン</t>
    </rPh>
    <rPh sb="114" eb="116">
      <t>ヘイセイ</t>
    </rPh>
    <rPh sb="118" eb="120">
      <t>ネンド</t>
    </rPh>
    <rPh sb="120" eb="122">
      <t>イコウ</t>
    </rPh>
    <rPh sb="123" eb="125">
      <t>トウガイ</t>
    </rPh>
    <rPh sb="125" eb="127">
      <t>シヒョウ</t>
    </rPh>
    <rPh sb="132" eb="134">
      <t>イジョウ</t>
    </rPh>
    <rPh sb="141" eb="143">
      <t>オスイ</t>
    </rPh>
    <rPh sb="143" eb="145">
      <t>ショリ</t>
    </rPh>
    <rPh sb="145" eb="147">
      <t>ゲンカ</t>
    </rPh>
    <rPh sb="149" eb="156">
      <t>ルイジダンタイヘイキンチ</t>
    </rPh>
    <rPh sb="157" eb="159">
      <t>ヒカク</t>
    </rPh>
    <rPh sb="163" eb="164">
      <t>ヒク</t>
    </rPh>
    <rPh sb="165" eb="167">
      <t>スイジュン</t>
    </rPh>
    <rPh sb="170" eb="172">
      <t>ケンゼン</t>
    </rPh>
    <rPh sb="179" eb="181">
      <t>ミズアラ</t>
    </rPh>
    <rPh sb="181" eb="182">
      <t>カ</t>
    </rPh>
    <rPh sb="182" eb="183">
      <t>リツ</t>
    </rPh>
    <rPh sb="185" eb="187">
      <t>トウガイ</t>
    </rPh>
    <rPh sb="187" eb="189">
      <t>シヒョウ</t>
    </rPh>
    <rPh sb="201" eb="203">
      <t>ケンゼン</t>
    </rPh>
    <phoneticPr fontId="4"/>
  </si>
  <si>
    <r>
      <t xml:space="preserve">　経営の健全性・効率性では、類似団体平均値と比較して良好な数値を示している。
</t>
    </r>
    <r>
      <rPr>
        <sz val="11"/>
        <rFont val="ＭＳ ゴシック"/>
        <family val="3"/>
        <charset val="128"/>
      </rPr>
      <t>　老朽化の状況については、現在管渠の改築を行っているため、類似団体平均値と比較して高い水準となっているが、今後も経営の健全性の現状を保ちながら、施設の長寿命化に努めていく。
　令和2年度から3カ年計画により、公営企業会計へ移行する予定である。</t>
    </r>
  </si>
  <si>
    <t>③管渠改善率
　平成27年度より増加しており、類似団体平均値と比較して高い水準で推移している。
　これは平成27～令和3年度にかけて社会資本整備総合交付金事業と下水道事業債を活用し、管渠の改築を行っていることによるもので、令和3年度までは当該指標が高い水準となることが想定される。
　なお、平成30年度は繰越のため0％となっているが、令和元年度においては0.85%となった。</t>
    <rPh sb="1" eb="3">
      <t>カンキョ</t>
    </rPh>
    <rPh sb="3" eb="5">
      <t>カイゼン</t>
    </rPh>
    <rPh sb="5" eb="6">
      <t>リツ</t>
    </rPh>
    <rPh sb="8" eb="10">
      <t>ヘイセイ</t>
    </rPh>
    <rPh sb="12" eb="14">
      <t>ネンド</t>
    </rPh>
    <rPh sb="16" eb="18">
      <t>ゾウカ</t>
    </rPh>
    <rPh sb="23" eb="25">
      <t>ルイジ</t>
    </rPh>
    <rPh sb="25" eb="27">
      <t>ダンタイ</t>
    </rPh>
    <rPh sb="27" eb="29">
      <t>ヘイキン</t>
    </rPh>
    <rPh sb="29" eb="30">
      <t>チ</t>
    </rPh>
    <rPh sb="31" eb="33">
      <t>ヒカク</t>
    </rPh>
    <rPh sb="35" eb="36">
      <t>タカ</t>
    </rPh>
    <rPh sb="37" eb="39">
      <t>スイジュン</t>
    </rPh>
    <rPh sb="40" eb="42">
      <t>スイイ</t>
    </rPh>
    <rPh sb="52" eb="54">
      <t>ヘイセイ</t>
    </rPh>
    <rPh sb="57" eb="59">
      <t>レイワ</t>
    </rPh>
    <rPh sb="60" eb="62">
      <t>ネンド</t>
    </rPh>
    <rPh sb="66" eb="70">
      <t>シャカイシホン</t>
    </rPh>
    <rPh sb="70" eb="72">
      <t>セイビ</t>
    </rPh>
    <rPh sb="72" eb="74">
      <t>ソウゴウ</t>
    </rPh>
    <rPh sb="74" eb="77">
      <t>コウフキン</t>
    </rPh>
    <rPh sb="77" eb="79">
      <t>ジギョウ</t>
    </rPh>
    <rPh sb="80" eb="83">
      <t>ゲスイドウ</t>
    </rPh>
    <rPh sb="83" eb="86">
      <t>ジギョウサイ</t>
    </rPh>
    <rPh sb="87" eb="89">
      <t>カツヨウ</t>
    </rPh>
    <rPh sb="91" eb="93">
      <t>カンキョ</t>
    </rPh>
    <rPh sb="94" eb="96">
      <t>カイチク</t>
    </rPh>
    <rPh sb="97" eb="98">
      <t>オコナ</t>
    </rPh>
    <rPh sb="111" eb="113">
      <t>レイワ</t>
    </rPh>
    <rPh sb="114" eb="116">
      <t>ネンド</t>
    </rPh>
    <rPh sb="119" eb="121">
      <t>トウガイ</t>
    </rPh>
    <rPh sb="121" eb="123">
      <t>シヒョウ</t>
    </rPh>
    <rPh sb="124" eb="125">
      <t>タカ</t>
    </rPh>
    <rPh sb="126" eb="128">
      <t>スイジュン</t>
    </rPh>
    <rPh sb="134" eb="136">
      <t>ソウテイ</t>
    </rPh>
    <rPh sb="145" eb="147">
      <t>ヘイセイ</t>
    </rPh>
    <rPh sb="149" eb="151">
      <t>ネンド</t>
    </rPh>
    <rPh sb="152" eb="154">
      <t>クリコシ</t>
    </rPh>
    <rPh sb="167" eb="169">
      <t>レイワ</t>
    </rPh>
    <rPh sb="169" eb="172">
      <t>ガンネンド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</si>
</sst>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0.59</c:v>
                </c:pt>
                <c:pt idx="1">
                  <c:v>0.15</c:v>
                </c:pt>
                <c:pt idx="2">
                  <c:v>0.67</c:v>
                </c:pt>
                <c:pt idx="3" formatCode="#,##0.00;&quot;△&quot;#,##0.00">
                  <c:v>0</c:v>
                </c:pt>
                <c:pt idx="4" formatCode="#,##0.00;&quot;△&quot;#,##0.00">
                  <c:v>0</c:v>
                </c:pt>
              </c:numCache>
            </c:numRef>
          </c:val>
          <c:extLst>
            <c:ext xmlns:c16="http://schemas.microsoft.com/office/drawing/2014/chart" uri="{C3380CC4-5D6E-409C-BE32-E72D297353CC}">
              <c16:uniqueId val="{00000000-2695-491C-87BD-CE866ADCAA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2695-491C-87BD-CE866ADCAA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F-476B-BA19-5B7050643E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200F-476B-BA19-5B7050643E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DF2-41A9-9824-439483A5BF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8DF2-41A9-9824-439483A5BF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105.56</c:v>
                </c:pt>
                <c:pt idx="1">
                  <c:v>109.31</c:v>
                </c:pt>
                <c:pt idx="2">
                  <c:v>96.47</c:v>
                </c:pt>
                <c:pt idx="3">
                  <c:v>95.57</c:v>
                </c:pt>
                <c:pt idx="4">
                  <c:v>106.09</c:v>
                </c:pt>
              </c:numCache>
            </c:numRef>
          </c:val>
          <c:extLst>
            <c:ext xmlns:c16="http://schemas.microsoft.com/office/drawing/2014/chart" uri="{C3380CC4-5D6E-409C-BE32-E72D297353CC}">
              <c16:uniqueId val="{00000000-9AB5-453E-AA5F-9A38ABB808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5-453E-AA5F-9A38ABB808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B0-4328-A57E-D1181E46B1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0-4328-A57E-D1181E46B1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C3-4823-89EB-B80C028207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C3-4823-89EB-B80C028207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CC-4C65-A545-8120100B33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C-4C65-A545-8120100B33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03-4A22-8965-285B0E06AE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03-4A22-8965-285B0E06AE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322.85000000000002</c:v>
                </c:pt>
                <c:pt idx="1">
                  <c:v>345.39</c:v>
                </c:pt>
                <c:pt idx="2">
                  <c:v>280.91000000000003</c:v>
                </c:pt>
                <c:pt idx="3">
                  <c:v>126.82</c:v>
                </c:pt>
                <c:pt idx="4">
                  <c:v>177.98</c:v>
                </c:pt>
              </c:numCache>
            </c:numRef>
          </c:val>
          <c:extLst>
            <c:ext xmlns:c16="http://schemas.microsoft.com/office/drawing/2014/chart" uri="{C3380CC4-5D6E-409C-BE32-E72D297353CC}">
              <c16:uniqueId val="{00000000-9A62-4A76-9662-6C1105EFC9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9A62-4A76-9662-6C1105EFC9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125.44</c:v>
                </c:pt>
                <c:pt idx="1">
                  <c:v>135.78</c:v>
                </c:pt>
                <c:pt idx="2">
                  <c:v>99.8</c:v>
                </c:pt>
                <c:pt idx="3">
                  <c:v>100</c:v>
                </c:pt>
                <c:pt idx="4">
                  <c:v>106.96</c:v>
                </c:pt>
              </c:numCache>
            </c:numRef>
          </c:val>
          <c:extLst>
            <c:ext xmlns:c16="http://schemas.microsoft.com/office/drawing/2014/chart" uri="{C3380CC4-5D6E-409C-BE32-E72D297353CC}">
              <c16:uniqueId val="{00000000-E8DD-4D3C-BE7F-81D21263BA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E8DD-4D3C-BE7F-81D21263BA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150.19999999999999</c:v>
                </c:pt>
                <c:pt idx="1">
                  <c:v>139.34</c:v>
                </c:pt>
                <c:pt idx="2">
                  <c:v>189</c:v>
                </c:pt>
                <c:pt idx="3">
                  <c:v>187.09</c:v>
                </c:pt>
                <c:pt idx="4">
                  <c:v>174.43</c:v>
                </c:pt>
              </c:numCache>
            </c:numRef>
          </c:val>
          <c:extLst>
            <c:ext xmlns:c16="http://schemas.microsoft.com/office/drawing/2014/chart" uri="{C3380CC4-5D6E-409C-BE32-E72D297353CC}">
              <c16:uniqueId val="{00000000-54C8-4736-A290-0587ACCEAD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54C8-4736-A290-0587ACCEAD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47"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大潟村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3164</v>
      </c>
      <c r="AM8" s="51"/>
      <c r="AN8" s="51"/>
      <c r="AO8" s="51"/>
      <c r="AP8" s="51"/>
      <c r="AQ8" s="51"/>
      <c r="AR8" s="51"/>
      <c r="AS8" s="51"/>
      <c r="AT8" s="46">
        <f>データ!T6</f>
        <v>170.11</v>
      </c>
      <c r="AU8" s="46"/>
      <c r="AV8" s="46"/>
      <c r="AW8" s="46"/>
      <c r="AX8" s="46"/>
      <c r="AY8" s="46"/>
      <c r="AZ8" s="46"/>
      <c r="BA8" s="46"/>
      <c r="BB8" s="46">
        <f>データ!U6</f>
        <v>18.600000000000001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77.61</v>
      </c>
      <c r="X10" s="46"/>
      <c r="Y10" s="46"/>
      <c r="Z10" s="46"/>
      <c r="AA10" s="46"/>
      <c r="AB10" s="46"/>
      <c r="AC10" s="46"/>
      <c r="AD10" s="51">
        <f>データ!R6</f>
        <v>4779</v>
      </c>
      <c r="AE10" s="51"/>
      <c r="AF10" s="51"/>
      <c r="AG10" s="51"/>
      <c r="AH10" s="51"/>
      <c r="AI10" s="51"/>
      <c r="AJ10" s="51"/>
      <c r="AK10" s="2"/>
      <c r="AL10" s="51">
        <f>データ!V6</f>
        <v>3092</v>
      </c>
      <c r="AM10" s="51"/>
      <c r="AN10" s="51"/>
      <c r="AO10" s="51"/>
      <c r="AP10" s="51"/>
      <c r="AQ10" s="51"/>
      <c r="AR10" s="51"/>
      <c r="AS10" s="51"/>
      <c r="AT10" s="46">
        <f>データ!W6</f>
        <v>2.97</v>
      </c>
      <c r="AU10" s="46"/>
      <c r="AV10" s="46"/>
      <c r="AW10" s="46"/>
      <c r="AX10" s="46"/>
      <c r="AY10" s="46"/>
      <c r="AZ10" s="46"/>
      <c r="BA10" s="46"/>
      <c r="BB10" s="46">
        <f>データ!X6</f>
        <v>1041.08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TlxrPUwb0I3/ApM8n+GsHnzIgFtmHfCvMkyMIsMof7xbkIlGl6mJfj3bIEXWGPgojQDzlzQLmttXyBA1zwrQsw==" saltValue="sKVwUe6HXtGvL69i8jI2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53686</v>
      </c>
      <c r="D6" s="33">
        <f t="shared" si="3"/>
        <v>47</v>
      </c>
      <c r="E6" s="33">
        <f t="shared" si="3"/>
        <v>17</v>
      </c>
      <c r="F6" s="33">
        <f t="shared" si="3"/>
        <v>4</v>
      </c>
      <c r="G6" s="33">
        <f t="shared" si="3"/>
        <v>0</v>
      </c>
      <c r="H6" s="33" t="str">
        <f t="shared" si="3"/>
        <v>秋田県　大潟村</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100</v>
      </c>
      <c r="Q6" s="34">
        <f t="shared" si="3"/>
        <v>77.61</v>
      </c>
      <c r="R6" s="34">
        <f t="shared" si="3"/>
        <v>4779</v>
      </c>
      <c r="S6" s="34">
        <f t="shared" si="3"/>
        <v>3164</v>
      </c>
      <c r="T6" s="34">
        <f t="shared" si="3"/>
        <v>170.11</v>
      </c>
      <c r="U6" s="34">
        <f t="shared" si="3"/>
        <v>18.600000000000001</v>
      </c>
      <c r="V6" s="34">
        <f t="shared" si="3"/>
        <v>3092</v>
      </c>
      <c r="W6" s="34">
        <f t="shared" si="3"/>
        <v>2.97</v>
      </c>
      <c r="X6" s="34">
        <f t="shared" si="3"/>
        <v>1041.08</v>
      </c>
      <c r="Y6" s="35">
        <f>IF(Y7="",NA(),Y7)</f>
        <v>105.56</v>
      </c>
      <c r="Z6" s="35">
        <f t="shared" ref="Z6:AH6" si="4">IF(Z7="",NA(),Z7)</f>
        <v>109.31</v>
      </c>
      <c r="AA6" s="35">
        <f t="shared" si="4"/>
        <v>96.47</v>
      </c>
      <c r="AB6" s="35">
        <f t="shared" si="4"/>
        <v>95.57</v>
      </c>
      <c r="AC6" s="35">
        <f t="shared" si="4"/>
        <v>106.09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322.85000000000002</v>
      </c>
      <c r="BG6" s="35">
        <f t="shared" ref="BG6:BO6" si="7">IF(BG7="",NA(),BG7)</f>
        <v>345.39</v>
      </c>
      <c r="BH6" s="35">
        <f t="shared" si="7"/>
        <v>280.91000000000003</v>
      </c>
      <c r="BI6" s="35">
        <f t="shared" si="7"/>
        <v>126.82</v>
      </c>
      <c r="BJ6" s="35">
        <f t="shared" si="7"/>
        <v>177.98</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125.44</v>
      </c>
      <c r="BR6" s="35">
        <f t="shared" ref="BR6:BZ6" si="8">IF(BR7="",NA(),BR7)</f>
        <v>135.78</v>
      </c>
      <c r="BS6" s="35">
        <f t="shared" si="8"/>
        <v>99.8</v>
      </c>
      <c r="BT6" s="35">
        <f t="shared" si="8"/>
        <v>100</v>
      </c>
      <c r="BU6" s="35">
        <f t="shared" si="8"/>
        <v>106.96</v>
      </c>
      <c r="BV6" s="35">
        <f t="shared" si="8"/>
        <v>76.849999999999994</v>
      </c>
      <c r="BW6" s="35">
        <f t="shared" si="8"/>
        <v>83.3</v>
      </c>
      <c r="BX6" s="35">
        <f t="shared" si="8"/>
        <v>88.16</v>
      </c>
      <c r="BY6" s="35">
        <f t="shared" si="8"/>
        <v>87.03</v>
      </c>
      <c r="BZ6" s="35">
        <f t="shared" si="8"/>
        <v>84.3</v>
      </c>
      <c r="CA6" s="34" t="str">
        <f>IF(CA7="","",IF(CA7="-","【-】","【"&amp;SUBSTITUTE(TEXT(CA7,"#,##0.00"),"-","△")&amp;"】"))</f>
        <v>【74.17】</v>
      </c>
      <c r="CB6" s="35">
        <f>IF(CB7="",NA(),CB7)</f>
        <v>150.19999999999999</v>
      </c>
      <c r="CC6" s="35">
        <f t="shared" ref="CC6:CK6" si="9">IF(CC7="",NA(),CC7)</f>
        <v>139.34</v>
      </c>
      <c r="CD6" s="35">
        <f t="shared" si="9"/>
        <v>189</v>
      </c>
      <c r="CE6" s="35">
        <f t="shared" si="9"/>
        <v>187.09</v>
      </c>
      <c r="CF6" s="35">
        <f t="shared" si="9"/>
        <v>174.43</v>
      </c>
      <c r="CG6" s="35">
        <f t="shared" si="9"/>
        <v>198.4</v>
      </c>
      <c r="CH6" s="35">
        <f t="shared" si="9"/>
        <v>184.56</v>
      </c>
      <c r="CI6" s="35">
        <f t="shared" si="9"/>
        <v>173.89</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39.25</v>
      </c>
      <c r="CS6" s="35">
        <f t="shared" si="10"/>
        <v>43.18</v>
      </c>
      <c r="CT6" s="35">
        <f t="shared" si="10"/>
        <v>42.38</v>
      </c>
      <c r="CU6" s="35">
        <f t="shared" si="10"/>
        <v>46.17</v>
      </c>
      <c r="CV6" s="35">
        <f t="shared" si="10"/>
        <v>45.68</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86.43</v>
      </c>
      <c r="DD6" s="35">
        <f t="shared" si="11"/>
        <v>86.43</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0.59</v>
      </c>
      <c r="EF6" s="35">
        <f t="shared" ref="EF6:EN6" si="14">IF(EF7="",NA(),EF7)</f>
        <v>0.15</v>
      </c>
      <c r="EG6" s="35">
        <f t="shared" si="14"/>
        <v>0.67</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5" s="36" customFormat="1" x14ac:dyDescent="0.15">
      <c r="A7" s="28"/>
      <c r="B7" s="37">
        <v>2019</v>
      </c>
      <c r="C7" s="37">
        <v>53686</v>
      </c>
      <c r="D7" s="37">
        <v>47</v>
      </c>
      <c r="E7" s="37">
        <v>17</v>
      </c>
      <c r="F7" s="37">
        <v>4</v>
      </c>
      <c r="G7" s="37">
        <v>0</v>
      </c>
      <c r="H7" s="37" t="s">
        <v>98</v>
      </c>
      <c r="I7" s="37" t="s">
        <v>99</v>
      </c>
      <c r="J7" s="37" t="s">
        <v>100</v>
      </c>
      <c r="K7" s="37" t="s">
        <v>101</v>
      </c>
      <c r="L7" s="37" t="s">
        <v>102</v>
      </c>
      <c r="M7" s="37" t="s">
        <v>103</v>
      </c>
      <c r="N7" s="38" t="s">
        <v>104</v>
      </c>
      <c r="O7" s="38" t="s">
        <v>105</v>
      </c>
      <c r="P7" s="38">
        <v>100</v>
      </c>
      <c r="Q7" s="38">
        <v>77.61</v>
      </c>
      <c r="R7" s="38">
        <v>4779</v>
      </c>
      <c r="S7" s="38">
        <v>3164</v>
      </c>
      <c r="T7" s="38">
        <v>170.11</v>
      </c>
      <c r="U7" s="38">
        <v>18.600000000000001</v>
      </c>
      <c r="V7" s="38">
        <v>3092</v>
      </c>
      <c r="W7" s="38">
        <v>2.97</v>
      </c>
      <c r="X7" s="38">
        <v>1041.08</v>
      </c>
      <c r="Y7" s="38">
        <v>105.56</v>
      </c>
      <c r="Z7" s="38">
        <v>109.31</v>
      </c>
      <c r="AA7" s="38">
        <v>96.47</v>
      </c>
      <c r="AB7" s="38">
        <v>95.57</v>
      </c>
      <c r="AC7" s="38">
        <v>106.09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322.85000000000002</v>
      </c>
      <c r="BG7" s="38">
        <v>345.39</v>
      </c>
      <c r="BH7" s="38">
        <v>280.91000000000003</v>
      </c>
      <c r="BI7" s="38">
        <v>126.82</v>
      </c>
      <c r="BJ7" s="38">
        <v>177.98</v>
      </c>
      <c r="BK7" s="38">
        <v>1390.86</v>
      </c>
      <c r="BL7" s="38">
        <v>1467.94</v>
      </c>
      <c r="BM7" s="38">
        <v>1144.94</v>
      </c>
      <c r="BN7" s="38">
        <v>1252.71</v>
      </c>
      <c r="BO7" s="38">
        <v>1267.3900000000001</v>
      </c>
      <c r="BP7" s="38">
        <v>1218.7</v>
      </c>
      <c r="BQ7" s="38">
        <v>125.44</v>
      </c>
      <c r="BR7" s="38">
        <v>135.78</v>
      </c>
      <c r="BS7" s="38">
        <v>99.8</v>
      </c>
      <c r="BT7" s="38">
        <v>100</v>
      </c>
      <c r="BU7" s="38">
        <v>106.96</v>
      </c>
      <c r="BV7" s="38">
        <v>76.849999999999994</v>
      </c>
      <c r="BW7" s="38">
        <v>83.3</v>
      </c>
      <c r="BX7" s="38">
        <v>88.16</v>
      </c>
      <c r="BY7" s="38">
        <v>87.03</v>
      </c>
      <c r="BZ7" s="38">
        <v>84.3</v>
      </c>
      <c r="CA7" s="38">
        <v>74.17</v>
      </c>
      <c r="CB7" s="38">
        <v>150.19999999999999</v>
      </c>
      <c r="CC7" s="38">
        <v>139.34</v>
      </c>
      <c r="CD7" s="38">
        <v>189</v>
      </c>
      <c r="CE7" s="38">
        <v>187.09</v>
      </c>
      <c r="CF7" s="38">
        <v>174.43</v>
      </c>
      <c r="CG7" s="38">
        <v>198.4</v>
      </c>
      <c r="CH7" s="38">
        <v>184.56</v>
      </c>
      <c r="CI7" s="38">
        <v>173.89</v>
      </c>
      <c r="CJ7" s="38">
        <v>177.02</v>
      </c>
      <c r="CK7" s="38">
        <v>185.47</v>
      </c>
      <c r="CL7" s="38">
        <v>218.56</v>
      </c>
      <c r="CM7" s="38" t="s">
        <v>104</v>
      </c>
      <c r="CN7" s="38" t="s">
        <v>104</v>
      </c>
      <c r="CO7" s="38" t="s">
        <v>104</v>
      </c>
      <c r="CP7" s="38" t="s">
        <v>104</v>
      </c>
      <c r="CQ7" s="38" t="s">
        <v>104</v>
      </c>
      <c r="CR7" s="38">
        <v>39.25</v>
      </c>
      <c r="CS7" s="38">
        <v>43.18</v>
      </c>
      <c r="CT7" s="38">
        <v>42.38</v>
      </c>
      <c r="CU7" s="38">
        <v>46.17</v>
      </c>
      <c r="CV7" s="38">
        <v>45.68</v>
      </c>
      <c r="CW7" s="38">
        <v>42.86</v>
      </c>
      <c r="CX7" s="38">
        <v>100</v>
      </c>
      <c r="CY7" s="38">
        <v>100</v>
      </c>
      <c r="CZ7" s="38">
        <v>100</v>
      </c>
      <c r="DA7" s="38">
        <v>100</v>
      </c>
      <c r="DB7" s="38">
        <v>100</v>
      </c>
      <c r="DC7" s="38">
        <v>86.43</v>
      </c>
      <c r="DD7" s="38">
        <v>86.43</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0.59</v>
      </c>
      <c r="EF7" s="38">
        <v>0.15</v>
      </c>
      <c r="EG7" s="38">
        <v>0.67</v>
      </c>
      <c r="EH7" s="38">
        <v>0</v>
      </c>
      <c r="EI7" s="38">
        <v>0</v>
      </c>
      <c r="EJ7" s="38">
        <v>0.08</v>
      </c>
      <c r="EK7" s="38">
        <v>0.04</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相原 千里</cp:lastModifiedBy>
  <dcterms:created xsi:type="dcterms:W3CDTF">2020-12-04T02:53:04Z</dcterms:created>
  <dcterms:modified xsi:type="dcterms:W3CDTF">2021-01-25T01:16:10Z</dcterms:modified>
  <cp:category/>
</cp:coreProperties>
</file>