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渡邊祥達\Desktop\20200128デスクトップ\0127_経営比較分析\"/>
    </mc:Choice>
  </mc:AlternateContent>
  <xr:revisionPtr revIDLastSave="0" documentId="13_ncr:1_{6582C405-5030-4C38-B9BE-3C54D8D77FA1}" xr6:coauthVersionLast="40" xr6:coauthVersionMax="40" xr10:uidLastSave="{00000000-0000-0000-0000-000000000000}"/>
  <workbookProtection workbookAlgorithmName="SHA-512" workbookHashValue="gOHiP9bQVtWL5wWu8Y64T0Pi8E5M+fWNs/JzND62iPqoT5MgiILnnCLuvinnMrdwX1jfCYxi5Vzg1nd8M6q86Q==" workbookSaltValue="IoVNieFfSOf6PlSDP1c0dA==" workbookSpinCount="100000" lockStructure="1"/>
  <bookViews>
    <workbookView xWindow="0" yWindow="0" windowWidth="20490" windowHeight="7020" xr2:uid="{00000000-000D-0000-FFFF-FFFF00000000}"/>
  </bookViews>
  <sheets>
    <sheet name="法非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B10" i="4" s="1"/>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E85" i="4"/>
  <c r="BB10" i="4"/>
  <c r="AT10" i="4"/>
  <c r="AL10" i="4"/>
  <c r="P10" i="4"/>
  <c r="I10" i="4"/>
  <c r="BB8" i="4"/>
  <c r="AT8" i="4"/>
  <c r="AL8" i="4"/>
  <c r="W8" i="4"/>
  <c r="P8" i="4"/>
  <c r="I8" i="4"/>
  <c r="B6" i="4"/>
  <c r="C10" i="5" l="1"/>
  <c r="D10" i="5"/>
  <c r="E10" i="5"/>
  <c r="B10" i="5"/>
</calcChain>
</file>

<file path=xl/sharedStrings.xml><?xml version="1.0" encoding="utf-8"?>
<sst xmlns="http://schemas.openxmlformats.org/spreadsheetml/2006/main" count="225" uniqueCount="114">
  <si>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</si>
  <si>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</si>
  <si>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</si>
  <si>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</si>
  <si>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</si>
  <si>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</si>
  <si>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</si>
  <si>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</si>
  <si>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</si>
  <si>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</si>
  <si>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</si>
  <si>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</si>
  <si>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</si>
  <si>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</si>
  <si>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</si>
  <si>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</si>
  <si>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</si>
  <si>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</si>
  <si>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</si>
  <si>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</si>
  <si>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</si>
  <si>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</si>
  <si>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</si>
  <si>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</si>
  <si>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</si>
  <si>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</si>
  <si>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</si>
  <si>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</si>
  <si>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</si>
  <si>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</si>
  <si>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</si>
  <si>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</si>
  <si>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</si>
  <si>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</si>
  <si>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</si>
  <si>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</si>
  <si>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</si>
  <si>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</si>
  <si>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</si>
  <si>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</si>
  <si>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</si>
  <si>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</si>
  <si>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</si>
  <si>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</si>
  <si>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</si>
  <si>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</si>
  <si>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</si>
  <si>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</si>
  <si>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</si>
  <si>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</si>
  <si>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</si>
  <si>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</si>
  <si>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</si>
  <si>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</si>
  <si>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</si>
  <si>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</si>
  <si>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</si>
  <si>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</si>
  <si>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</si>
  <si>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</si>
  <si>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</si>
  <si>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</si>
  <si>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</si>
  <si>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</si>
  <si>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</si>
  <si>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</si>
  <si>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</si>
  <si>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</si>
  <si>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</si>
  <si>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</si>
  <si>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</si>
  <si>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</si>
  <si>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</si>
  <si>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</si>
  <si>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</si>
  <si>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</si>
  <si>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</si>
  <si>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</si>
  <si>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</si>
  <si>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</si>
  <si>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</si>
  <si>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</si>
  <si>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</si>
  <si>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</si>
  <si>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</si>
  <si>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</si>
  <si>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</si>
  <si>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</si>
  <si>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</si>
  <si>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</si>
  <si>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</si>
  <si>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</si>
  <si>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</si>
  <si>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</si>
  <si>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</si>
  <si>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</si>
  <si>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</si>
  <si>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</si>
  <si>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大潟村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</si>
  <si>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</si>
  <si>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</si>
  <si>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</si>
  <si>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</si>
  <si>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</si>
  <si>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</si>
  <si>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</si>
  <si>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</si>
  <si>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</si>
  <si>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</si>
  <si>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</si>
  <si>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</si>
  <si>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管路については、平成2～3年に大規模な布設替え工事を実施したことにより近年は更新をしていない。そのため、管路更新率は0％で推移している。
　近年10年程度では大きな改修も検討しておらず、健全な状況である。</t>
    <phoneticPr fontId="4"/>
  </si>
  <si>
    <t>　経営の健全性・効率性では、全ての項目で類似団体と比較して良好な数値を示している。
　老朽化の状況は、現況で更新の必要がなく現状で問題はない。
　これらのことから、施設・経営ともに健全であることがわかる。</t>
    <phoneticPr fontId="4"/>
  </si>
  <si>
    <r>
      <rPr>
        <b/>
        <sz val="9"/>
        <color theme="1"/>
        <rFont val="ＭＳ ゴシック"/>
        <family val="3"/>
        <charset val="128"/>
      </rPr>
      <t>①収益的収支比率</t>
    </r>
    <r>
      <rPr>
        <sz val="9"/>
        <color theme="1"/>
        <rFont val="ＭＳ ゴシック"/>
        <family val="3"/>
        <charset val="128"/>
      </rPr>
      <t xml:space="preserve">
　類似団体と比較して高い水準で安定している。
　平成30年度には、平成2～3年に行った大規模な布設替え工事の起債償還が終了したため、当該指数が上昇した。
</t>
    </r>
    <r>
      <rPr>
        <b/>
        <sz val="9"/>
        <color theme="1"/>
        <rFont val="ＭＳ ゴシック"/>
        <family val="3"/>
        <charset val="128"/>
      </rPr>
      <t xml:space="preserve">
④企業債残高対給水収益比率</t>
    </r>
    <r>
      <rPr>
        <sz val="9"/>
        <color theme="1"/>
        <rFont val="ＭＳ ゴシック"/>
        <family val="3"/>
        <charset val="128"/>
      </rPr>
      <t xml:space="preserve">
　類似団体と比較して低い比率で推移している。
　平成30年度には前年比で約12%当該値が減少している。
</t>
    </r>
    <r>
      <rPr>
        <b/>
        <sz val="9"/>
        <color theme="1"/>
        <rFont val="ＭＳ ゴシック"/>
        <family val="3"/>
        <charset val="128"/>
      </rPr>
      <t>⑤料金回収率</t>
    </r>
    <r>
      <rPr>
        <sz val="9"/>
        <color theme="1"/>
        <rFont val="ＭＳ ゴシック"/>
        <family val="3"/>
        <charset val="128"/>
      </rPr>
      <t xml:space="preserve">
　類似団体と比較して高い比率で推移している。
　平成27年度以降、90％台後半で推移しており、健全性は高い。
　平成30年度には、平成2～3年に行った大規模な布設替え工事の起債償還が平成29年度で終了したため給水原価が減少し、当該指数が大幅に上昇した。
</t>
    </r>
    <r>
      <rPr>
        <b/>
        <sz val="9"/>
        <color theme="1"/>
        <rFont val="ＭＳ ゴシック"/>
        <family val="3"/>
        <charset val="128"/>
      </rPr>
      <t>⑥給水原価</t>
    </r>
    <r>
      <rPr>
        <sz val="9"/>
        <color theme="1"/>
        <rFont val="ＭＳ ゴシック"/>
        <family val="3"/>
        <charset val="128"/>
      </rPr>
      <t xml:space="preserve">
　類似団体と比較すると低い水準である。
　平成30年度は前年度比で約28％減少しているが、これは、平成2～3年に行った大規模な布設替え工事の起債償還が平成29年度で終了したため、地方債償還金が大幅に減少したためである。
</t>
    </r>
    <r>
      <rPr>
        <b/>
        <sz val="9"/>
        <color theme="1"/>
        <rFont val="ＭＳ ゴシック"/>
        <family val="3"/>
        <charset val="128"/>
      </rPr>
      <t>⑦施設利用率</t>
    </r>
    <r>
      <rPr>
        <sz val="9"/>
        <color theme="1"/>
        <rFont val="ＭＳ ゴシック"/>
        <family val="3"/>
        <charset val="128"/>
      </rPr>
      <t xml:space="preserve">
　類似団体と比較してやや高い水準となっている。
　大潟村の人口は現状で急激な減少が見込まれていないことから、適正な水準であると考えている。
</t>
    </r>
    <r>
      <rPr>
        <b/>
        <sz val="9"/>
        <color theme="1"/>
        <rFont val="ＭＳ ゴシック"/>
        <family val="3"/>
        <charset val="128"/>
      </rPr>
      <t>⑧有収率</t>
    </r>
    <r>
      <rPr>
        <sz val="9"/>
        <color theme="1"/>
        <rFont val="ＭＳ ゴシック"/>
        <family val="3"/>
        <charset val="128"/>
      </rPr>
      <t xml:space="preserve">
　類似団体と比較して高い水準で推移している。
　おおむね90％台後半で推移しており、健全性は高い。</t>
    </r>
    <rPh sb="80" eb="82">
      <t>ジョウショウ</t>
    </rPh>
    <rPh sb="135" eb="136">
      <t>ヒ</t>
    </rPh>
    <rPh sb="145" eb="147">
      <t>ゲンショウ</t>
    </rPh>
    <rPh sb="265" eb="267">
      <t>キュウスイ</t>
    </rPh>
    <rPh sb="267" eb="269">
      <t>ゲンカ</t>
    </rPh>
    <rPh sb="270" eb="272">
      <t>ゲンショウ</t>
    </rPh>
    <rPh sb="279" eb="281">
      <t>オオハバ</t>
    </rPh>
    <rPh sb="316" eb="318">
      <t>ヘイセイ</t>
    </rPh>
    <rPh sb="320" eb="322">
      <t>ネンド</t>
    </rPh>
    <rPh sb="323" eb="326">
      <t>ゼンネンド</t>
    </rPh>
    <rPh sb="326" eb="327">
      <t>ヒ</t>
    </rPh>
    <rPh sb="328" eb="329">
      <t>ヤク</t>
    </rPh>
    <rPh sb="332" eb="334">
      <t>ゲンショウ</t>
    </rPh>
    <rPh sb="384" eb="387">
      <t>チホウサイ</t>
    </rPh>
    <rPh sb="387" eb="390">
      <t>ショウカンキン</t>
    </rPh>
    <rPh sb="391" eb="393">
      <t>オオハバ</t>
    </rPh>
    <rPh sb="394" eb="396">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</si>
</sst>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3" fillId="0" borderId="6" xfId="0" applyFont="1" applyBorder="1" applyAlignment="1" applyProtection="1">
      <alignment horizontal="left" vertical="distributed" wrapText="1"/>
      <protection locked="0"/>
    </xf>
    <xf numFmtId="0" fontId="13" fillId="0" borderId="0" xfId="0" applyFont="1" applyBorder="1" applyAlignment="1" applyProtection="1">
      <alignment horizontal="left" vertical="distributed"/>
      <protection locked="0"/>
    </xf>
    <xf numFmtId="0" fontId="13" fillId="0" borderId="7" xfId="0" applyFont="1" applyBorder="1" applyAlignment="1" applyProtection="1">
      <alignment horizontal="left" vertical="distributed"/>
      <protection locked="0"/>
    </xf>
    <xf numFmtId="0" fontId="13" fillId="0" borderId="6" xfId="0" applyFont="1" applyBorder="1" applyAlignment="1" applyProtection="1">
      <alignment horizontal="left" vertical="distributed"/>
      <protection locked="0"/>
    </xf>
    <xf numFmtId="0" fontId="13" fillId="0" borderId="8" xfId="0" applyFont="1" applyBorder="1" applyAlignment="1" applyProtection="1">
      <alignment horizontal="left" vertical="distributed"/>
      <protection locked="0"/>
    </xf>
    <xf numFmtId="0" fontId="13" fillId="0" borderId="1" xfId="0" applyFont="1" applyBorder="1" applyAlignment="1" applyProtection="1">
      <alignment horizontal="left" vertical="distributed"/>
      <protection locked="0"/>
    </xf>
    <xf numFmtId="0" fontId="13" fillId="0" borderId="9" xfId="0" applyFont="1" applyBorder="1" applyAlignment="1" applyProtection="1">
      <alignment horizontal="left" vertical="distributed"/>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4F-4567-B4A2-D005EBE8F4E9}"/>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c:ext xmlns:c16="http://schemas.microsoft.com/office/drawing/2014/chart" uri="{C3380CC4-5D6E-409C-BE32-E72D297353CC}">
              <c16:uniqueId val="{00000001-EE4F-4567-B4A2-D005EBE8F4E9}"/>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70.77</c:v>
                </c:pt>
                <c:pt idx="1">
                  <c:v>66.06</c:v>
                </c:pt>
                <c:pt idx="2">
                  <c:v>62.94</c:v>
                </c:pt>
                <c:pt idx="3">
                  <c:v>61.16</c:v>
                </c:pt>
                <c:pt idx="4">
                  <c:v>63.63</c:v>
                </c:pt>
              </c:numCache>
            </c:numRef>
          </c:val>
          <c:extLst>
            <c:ext xmlns:c16="http://schemas.microsoft.com/office/drawing/2014/chart" uri="{C3380CC4-5D6E-409C-BE32-E72D297353CC}">
              <c16:uniqueId val="{00000000-8A7B-43EA-81D0-26DD54D7AFB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c:ext xmlns:c16="http://schemas.microsoft.com/office/drawing/2014/chart" uri="{C3380CC4-5D6E-409C-BE32-E72D297353CC}">
              <c16:uniqueId val="{00000001-8A7B-43EA-81D0-26DD54D7AFB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93.34</c:v>
                </c:pt>
                <c:pt idx="1">
                  <c:v>92.52</c:v>
                </c:pt>
                <c:pt idx="2">
                  <c:v>95.72</c:v>
                </c:pt>
                <c:pt idx="3">
                  <c:v>96.53</c:v>
                </c:pt>
                <c:pt idx="4">
                  <c:v>93.54</c:v>
                </c:pt>
              </c:numCache>
            </c:numRef>
          </c:val>
          <c:extLst>
            <c:ext xmlns:c16="http://schemas.microsoft.com/office/drawing/2014/chart" uri="{C3380CC4-5D6E-409C-BE32-E72D297353CC}">
              <c16:uniqueId val="{00000000-CCF3-4825-B16E-293241F6A84C}"/>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c:ext xmlns:c16="http://schemas.microsoft.com/office/drawing/2014/chart" uri="{C3380CC4-5D6E-409C-BE32-E72D297353CC}">
              <c16:uniqueId val="{00000001-CCF3-4825-B16E-293241F6A84C}"/>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87.44</c:v>
                </c:pt>
                <c:pt idx="1">
                  <c:v>97.23</c:v>
                </c:pt>
                <c:pt idx="2">
                  <c:v>96.26</c:v>
                </c:pt>
                <c:pt idx="3">
                  <c:v>97.21</c:v>
                </c:pt>
                <c:pt idx="4">
                  <c:v>144.63</c:v>
                </c:pt>
              </c:numCache>
            </c:numRef>
          </c:val>
          <c:extLst>
            <c:ext xmlns:c16="http://schemas.microsoft.com/office/drawing/2014/chart" uri="{C3380CC4-5D6E-409C-BE32-E72D297353CC}">
              <c16:uniqueId val="{00000000-472F-4C03-AD8E-6E4631AB7D1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c:ext xmlns:c16="http://schemas.microsoft.com/office/drawing/2014/chart" uri="{C3380CC4-5D6E-409C-BE32-E72D297353CC}">
              <c16:uniqueId val="{00000001-472F-4C03-AD8E-6E4631AB7D1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57-4ADF-9F9E-8045B3E2037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57-4ADF-9F9E-8045B3E2037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5B-4D18-AD64-431C9DD8275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5B-4D18-AD64-431C9DD8275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C9-47AD-ABDB-8C74F1CB330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C9-47AD-ABDB-8C74F1CB330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5D-4680-AFC8-EECAF5CDAF6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5D-4680-AFC8-EECAF5CDAF6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299.08</c:v>
                </c:pt>
                <c:pt idx="1">
                  <c:v>247.67</c:v>
                </c:pt>
                <c:pt idx="2">
                  <c:v>201</c:v>
                </c:pt>
                <c:pt idx="3">
                  <c:v>293.87</c:v>
                </c:pt>
                <c:pt idx="4">
                  <c:v>258.89</c:v>
                </c:pt>
              </c:numCache>
            </c:numRef>
          </c:val>
          <c:extLst>
            <c:ext xmlns:c16="http://schemas.microsoft.com/office/drawing/2014/chart" uri="{C3380CC4-5D6E-409C-BE32-E72D297353CC}">
              <c16:uniqueId val="{00000000-9AFD-435C-9B68-AF547F9F927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c:ext xmlns:c16="http://schemas.microsoft.com/office/drawing/2014/chart" uri="{C3380CC4-5D6E-409C-BE32-E72D297353CC}">
              <c16:uniqueId val="{00000001-9AFD-435C-9B68-AF547F9F927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86.12</c:v>
                </c:pt>
                <c:pt idx="1">
                  <c:v>97.13</c:v>
                </c:pt>
                <c:pt idx="2">
                  <c:v>96.03</c:v>
                </c:pt>
                <c:pt idx="3">
                  <c:v>97.1</c:v>
                </c:pt>
                <c:pt idx="4">
                  <c:v>133.91</c:v>
                </c:pt>
              </c:numCache>
            </c:numRef>
          </c:val>
          <c:extLst>
            <c:ext xmlns:c16="http://schemas.microsoft.com/office/drawing/2014/chart" uri="{C3380CC4-5D6E-409C-BE32-E72D297353CC}">
              <c16:uniqueId val="{00000000-7AB7-4BE7-AF02-E5CA93BD925D}"/>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c:ext xmlns:c16="http://schemas.microsoft.com/office/drawing/2014/chart" uri="{C3380CC4-5D6E-409C-BE32-E72D297353CC}">
              <c16:uniqueId val="{00000001-7AB7-4BE7-AF02-E5CA93BD925D}"/>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245.19</c:v>
                </c:pt>
                <c:pt idx="1">
                  <c:v>231.31</c:v>
                </c:pt>
                <c:pt idx="2">
                  <c:v>235.05</c:v>
                </c:pt>
                <c:pt idx="3">
                  <c:v>232.69</c:v>
                </c:pt>
                <c:pt idx="4">
                  <c:v>167.23</c:v>
                </c:pt>
              </c:numCache>
            </c:numRef>
          </c:val>
          <c:extLst>
            <c:ext xmlns:c16="http://schemas.microsoft.com/office/drawing/2014/chart" uri="{C3380CC4-5D6E-409C-BE32-E72D297353CC}">
              <c16:uniqueId val="{00000000-7EA0-4B90-B5F9-330B54E719D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c:ext xmlns:c16="http://schemas.microsoft.com/office/drawing/2014/chart" uri="{C3380CC4-5D6E-409C-BE32-E72D297353CC}">
              <c16:uniqueId val="{00000001-7EA0-4B90-B5F9-330B54E719D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6"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大潟村</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49" t="str">
        <f>データ!$M$6</f>
        <v>非設置</v>
      </c>
      <c r="AE8" s="49"/>
      <c r="AF8" s="49"/>
      <c r="AG8" s="49"/>
      <c r="AH8" s="49"/>
      <c r="AI8" s="49"/>
      <c r="AJ8" s="49"/>
      <c r="AK8" s="2"/>
      <c r="AL8" s="50">
        <f>データ!$R$6</f>
        <v>3181</v>
      </c>
      <c r="AM8" s="50"/>
      <c r="AN8" s="50"/>
      <c r="AO8" s="50"/>
      <c r="AP8" s="50"/>
      <c r="AQ8" s="50"/>
      <c r="AR8" s="50"/>
      <c r="AS8" s="50"/>
      <c r="AT8" s="46">
        <f>データ!$S$6</f>
        <v>170.11</v>
      </c>
      <c r="AU8" s="46"/>
      <c r="AV8" s="46"/>
      <c r="AW8" s="46"/>
      <c r="AX8" s="46"/>
      <c r="AY8" s="46"/>
      <c r="AZ8" s="46"/>
      <c r="BA8" s="46"/>
      <c r="BB8" s="46">
        <f>データ!$T$6</f>
        <v>18.7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50">
        <f>データ!$Q$6</f>
        <v>4255</v>
      </c>
      <c r="X10" s="50"/>
      <c r="Y10" s="50"/>
      <c r="Z10" s="50"/>
      <c r="AA10" s="50"/>
      <c r="AB10" s="50"/>
      <c r="AC10" s="50"/>
      <c r="AD10" s="2"/>
      <c r="AE10" s="2"/>
      <c r="AF10" s="2"/>
      <c r="AG10" s="2"/>
      <c r="AH10" s="2"/>
      <c r="AI10" s="2"/>
      <c r="AJ10" s="2"/>
      <c r="AK10" s="2"/>
      <c r="AL10" s="50">
        <f>データ!$U$6</f>
        <v>3104</v>
      </c>
      <c r="AM10" s="50"/>
      <c r="AN10" s="50"/>
      <c r="AO10" s="50"/>
      <c r="AP10" s="50"/>
      <c r="AQ10" s="50"/>
      <c r="AR10" s="50"/>
      <c r="AS10" s="50"/>
      <c r="AT10" s="46">
        <f>データ!$V$6</f>
        <v>10.39</v>
      </c>
      <c r="AU10" s="46"/>
      <c r="AV10" s="46"/>
      <c r="AW10" s="46"/>
      <c r="AX10" s="46"/>
      <c r="AY10" s="46"/>
      <c r="AZ10" s="46"/>
      <c r="BA10" s="46"/>
      <c r="BB10" s="46">
        <f>データ!$W$6</f>
        <v>298.75</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113</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8"/>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8"/>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111</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112</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42</v>
      </c>
      <c r="H85" s="27" t="str">
        <f>データ!BO6</f>
        <v>【1,074.14】</v>
      </c>
      <c r="I85" s="27" t="str">
        <f>データ!BZ6</f>
        <v>【54.36】</v>
      </c>
      <c r="J85" s="27" t="str">
        <f>データ!CK6</f>
        <v>【296.40】</v>
      </c>
      <c r="K85" s="27" t="str">
        <f>データ!CV6</f>
        <v>【55.95】</v>
      </c>
      <c r="L85" s="27" t="str">
        <f>データ!DG6</f>
        <v>【73.77】</v>
      </c>
      <c r="M85" s="27" t="s">
        <v>43</v>
      </c>
      <c r="N85" s="27" t="s">
        <v>44</v>
      </c>
      <c r="O85" s="27" t="str">
        <f>データ!EN6</f>
        <v>【0.54】</v>
      </c>
    </row>
  </sheetData>
  <sheetProtection algorithmName="SHA-512" hashValue="q2SU0sqL6xREPBaQStHjsmq1EfCStjTkZf9mLyCuYTtBekO1O6gG0I2k88x5TMhiSz6diK58t2uiptH+09DQUA==" saltValue="hYWKVjCZIOa4KDMwT6PAF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47</v>
      </c>
      <c r="B3" s="30" t="s">
        <v>48</v>
      </c>
      <c r="C3" s="30" t="s">
        <v>49</v>
      </c>
      <c r="D3" s="30" t="s">
        <v>50</v>
      </c>
      <c r="E3" s="30" t="s">
        <v>51</v>
      </c>
      <c r="F3" s="30" t="s">
        <v>52</v>
      </c>
      <c r="G3" s="30" t="s">
        <v>53</v>
      </c>
      <c r="H3" s="83" t="s">
        <v>54</v>
      </c>
      <c r="I3" s="84"/>
      <c r="J3" s="84"/>
      <c r="K3" s="84"/>
      <c r="L3" s="84"/>
      <c r="M3" s="84"/>
      <c r="N3" s="84"/>
      <c r="O3" s="84"/>
      <c r="P3" s="84"/>
      <c r="Q3" s="84"/>
      <c r="R3" s="84"/>
      <c r="S3" s="84"/>
      <c r="T3" s="84"/>
      <c r="U3" s="84"/>
      <c r="V3" s="84"/>
      <c r="W3" s="85"/>
      <c r="X3" s="89" t="s">
        <v>55</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56</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57</v>
      </c>
      <c r="B4" s="31"/>
      <c r="C4" s="31"/>
      <c r="D4" s="31"/>
      <c r="E4" s="31"/>
      <c r="F4" s="31"/>
      <c r="G4" s="31"/>
      <c r="H4" s="86"/>
      <c r="I4" s="87"/>
      <c r="J4" s="87"/>
      <c r="K4" s="87"/>
      <c r="L4" s="87"/>
      <c r="M4" s="87"/>
      <c r="N4" s="87"/>
      <c r="O4" s="87"/>
      <c r="P4" s="87"/>
      <c r="Q4" s="87"/>
      <c r="R4" s="87"/>
      <c r="S4" s="87"/>
      <c r="T4" s="87"/>
      <c r="U4" s="87"/>
      <c r="V4" s="87"/>
      <c r="W4" s="88"/>
      <c r="X4" s="82" t="s">
        <v>58</v>
      </c>
      <c r="Y4" s="82"/>
      <c r="Z4" s="82"/>
      <c r="AA4" s="82"/>
      <c r="AB4" s="82"/>
      <c r="AC4" s="82"/>
      <c r="AD4" s="82"/>
      <c r="AE4" s="82"/>
      <c r="AF4" s="82"/>
      <c r="AG4" s="82"/>
      <c r="AH4" s="82"/>
      <c r="AI4" s="82" t="s">
        <v>59</v>
      </c>
      <c r="AJ4" s="82"/>
      <c r="AK4" s="82"/>
      <c r="AL4" s="82"/>
      <c r="AM4" s="82"/>
      <c r="AN4" s="82"/>
      <c r="AO4" s="82"/>
      <c r="AP4" s="82"/>
      <c r="AQ4" s="82"/>
      <c r="AR4" s="82"/>
      <c r="AS4" s="82"/>
      <c r="AT4" s="82" t="s">
        <v>60</v>
      </c>
      <c r="AU4" s="82"/>
      <c r="AV4" s="82"/>
      <c r="AW4" s="82"/>
      <c r="AX4" s="82"/>
      <c r="AY4" s="82"/>
      <c r="AZ4" s="82"/>
      <c r="BA4" s="82"/>
      <c r="BB4" s="82"/>
      <c r="BC4" s="82"/>
      <c r="BD4" s="82"/>
      <c r="BE4" s="82" t="s">
        <v>61</v>
      </c>
      <c r="BF4" s="82"/>
      <c r="BG4" s="82"/>
      <c r="BH4" s="82"/>
      <c r="BI4" s="82"/>
      <c r="BJ4" s="82"/>
      <c r="BK4" s="82"/>
      <c r="BL4" s="82"/>
      <c r="BM4" s="82"/>
      <c r="BN4" s="82"/>
      <c r="BO4" s="82"/>
      <c r="BP4" s="82" t="s">
        <v>62</v>
      </c>
      <c r="BQ4" s="82"/>
      <c r="BR4" s="82"/>
      <c r="BS4" s="82"/>
      <c r="BT4" s="82"/>
      <c r="BU4" s="82"/>
      <c r="BV4" s="82"/>
      <c r="BW4" s="82"/>
      <c r="BX4" s="82"/>
      <c r="BY4" s="82"/>
      <c r="BZ4" s="82"/>
      <c r="CA4" s="82" t="s">
        <v>63</v>
      </c>
      <c r="CB4" s="82"/>
      <c r="CC4" s="82"/>
      <c r="CD4" s="82"/>
      <c r="CE4" s="82"/>
      <c r="CF4" s="82"/>
      <c r="CG4" s="82"/>
      <c r="CH4" s="82"/>
      <c r="CI4" s="82"/>
      <c r="CJ4" s="82"/>
      <c r="CK4" s="82"/>
      <c r="CL4" s="82" t="s">
        <v>64</v>
      </c>
      <c r="CM4" s="82"/>
      <c r="CN4" s="82"/>
      <c r="CO4" s="82"/>
      <c r="CP4" s="82"/>
      <c r="CQ4" s="82"/>
      <c r="CR4" s="82"/>
      <c r="CS4" s="82"/>
      <c r="CT4" s="82"/>
      <c r="CU4" s="82"/>
      <c r="CV4" s="82"/>
      <c r="CW4" s="82" t="s">
        <v>65</v>
      </c>
      <c r="CX4" s="82"/>
      <c r="CY4" s="82"/>
      <c r="CZ4" s="82"/>
      <c r="DA4" s="82"/>
      <c r="DB4" s="82"/>
      <c r="DC4" s="82"/>
      <c r="DD4" s="82"/>
      <c r="DE4" s="82"/>
      <c r="DF4" s="82"/>
      <c r="DG4" s="82"/>
      <c r="DH4" s="82" t="s">
        <v>66</v>
      </c>
      <c r="DI4" s="82"/>
      <c r="DJ4" s="82"/>
      <c r="DK4" s="82"/>
      <c r="DL4" s="82"/>
      <c r="DM4" s="82"/>
      <c r="DN4" s="82"/>
      <c r="DO4" s="82"/>
      <c r="DP4" s="82"/>
      <c r="DQ4" s="82"/>
      <c r="DR4" s="82"/>
      <c r="DS4" s="82" t="s">
        <v>67</v>
      </c>
      <c r="DT4" s="82"/>
      <c r="DU4" s="82"/>
      <c r="DV4" s="82"/>
      <c r="DW4" s="82"/>
      <c r="DX4" s="82"/>
      <c r="DY4" s="82"/>
      <c r="DZ4" s="82"/>
      <c r="EA4" s="82"/>
      <c r="EB4" s="82"/>
      <c r="EC4" s="82"/>
      <c r="ED4" s="82" t="s">
        <v>68</v>
      </c>
      <c r="EE4" s="82"/>
      <c r="EF4" s="82"/>
      <c r="EG4" s="82"/>
      <c r="EH4" s="82"/>
      <c r="EI4" s="82"/>
      <c r="EJ4" s="82"/>
      <c r="EK4" s="82"/>
      <c r="EL4" s="82"/>
      <c r="EM4" s="82"/>
      <c r="EN4" s="82"/>
    </row>
    <row r="5" spans="1:144" x14ac:dyDescent="0.15">
      <c r="A5" s="29" t="s">
        <v>69</v>
      </c>
      <c r="B5" s="32"/>
      <c r="C5" s="32"/>
      <c r="D5" s="32"/>
      <c r="E5" s="32"/>
      <c r="F5" s="32"/>
      <c r="G5" s="32"/>
      <c r="H5" s="33" t="s">
        <v>70</v>
      </c>
      <c r="I5" s="33" t="s">
        <v>71</v>
      </c>
      <c r="J5" s="33" t="s">
        <v>72</v>
      </c>
      <c r="K5" s="33" t="s">
        <v>73</v>
      </c>
      <c r="L5" s="33" t="s">
        <v>74</v>
      </c>
      <c r="M5" s="33" t="s">
        <v>75</v>
      </c>
      <c r="N5" s="33" t="s">
        <v>76</v>
      </c>
      <c r="O5" s="33" t="s">
        <v>77</v>
      </c>
      <c r="P5" s="33" t="s">
        <v>78</v>
      </c>
      <c r="Q5" s="33" t="s">
        <v>79</v>
      </c>
      <c r="R5" s="33" t="s">
        <v>80</v>
      </c>
      <c r="S5" s="33" t="s">
        <v>81</v>
      </c>
      <c r="T5" s="33" t="s">
        <v>82</v>
      </c>
      <c r="U5" s="33" t="s">
        <v>83</v>
      </c>
      <c r="V5" s="33" t="s">
        <v>84</v>
      </c>
      <c r="W5" s="33" t="s">
        <v>85</v>
      </c>
      <c r="X5" s="33" t="s">
        <v>86</v>
      </c>
      <c r="Y5" s="33" t="s">
        <v>87</v>
      </c>
      <c r="Z5" s="33" t="s">
        <v>88</v>
      </c>
      <c r="AA5" s="33" t="s">
        <v>89</v>
      </c>
      <c r="AB5" s="33" t="s">
        <v>90</v>
      </c>
      <c r="AC5" s="33" t="s">
        <v>91</v>
      </c>
      <c r="AD5" s="33" t="s">
        <v>92</v>
      </c>
      <c r="AE5" s="33" t="s">
        <v>93</v>
      </c>
      <c r="AF5" s="33" t="s">
        <v>94</v>
      </c>
      <c r="AG5" s="33" t="s">
        <v>95</v>
      </c>
      <c r="AH5" s="33" t="s">
        <v>29</v>
      </c>
      <c r="AI5" s="33" t="s">
        <v>86</v>
      </c>
      <c r="AJ5" s="33" t="s">
        <v>87</v>
      </c>
      <c r="AK5" s="33" t="s">
        <v>88</v>
      </c>
      <c r="AL5" s="33" t="s">
        <v>89</v>
      </c>
      <c r="AM5" s="33" t="s">
        <v>90</v>
      </c>
      <c r="AN5" s="33" t="s">
        <v>91</v>
      </c>
      <c r="AO5" s="33" t="s">
        <v>92</v>
      </c>
      <c r="AP5" s="33" t="s">
        <v>93</v>
      </c>
      <c r="AQ5" s="33" t="s">
        <v>94</v>
      </c>
      <c r="AR5" s="33" t="s">
        <v>95</v>
      </c>
      <c r="AS5" s="33" t="s">
        <v>96</v>
      </c>
      <c r="AT5" s="33" t="s">
        <v>86</v>
      </c>
      <c r="AU5" s="33" t="s">
        <v>87</v>
      </c>
      <c r="AV5" s="33" t="s">
        <v>88</v>
      </c>
      <c r="AW5" s="33" t="s">
        <v>89</v>
      </c>
      <c r="AX5" s="33" t="s">
        <v>90</v>
      </c>
      <c r="AY5" s="33" t="s">
        <v>91</v>
      </c>
      <c r="AZ5" s="33" t="s">
        <v>92</v>
      </c>
      <c r="BA5" s="33" t="s">
        <v>93</v>
      </c>
      <c r="BB5" s="33" t="s">
        <v>94</v>
      </c>
      <c r="BC5" s="33" t="s">
        <v>95</v>
      </c>
      <c r="BD5" s="33" t="s">
        <v>96</v>
      </c>
      <c r="BE5" s="33" t="s">
        <v>86</v>
      </c>
      <c r="BF5" s="33" t="s">
        <v>87</v>
      </c>
      <c r="BG5" s="33" t="s">
        <v>88</v>
      </c>
      <c r="BH5" s="33" t="s">
        <v>89</v>
      </c>
      <c r="BI5" s="33" t="s">
        <v>90</v>
      </c>
      <c r="BJ5" s="33" t="s">
        <v>91</v>
      </c>
      <c r="BK5" s="33" t="s">
        <v>92</v>
      </c>
      <c r="BL5" s="33" t="s">
        <v>93</v>
      </c>
      <c r="BM5" s="33" t="s">
        <v>94</v>
      </c>
      <c r="BN5" s="33" t="s">
        <v>95</v>
      </c>
      <c r="BO5" s="33" t="s">
        <v>96</v>
      </c>
      <c r="BP5" s="33" t="s">
        <v>86</v>
      </c>
      <c r="BQ5" s="33" t="s">
        <v>87</v>
      </c>
      <c r="BR5" s="33" t="s">
        <v>88</v>
      </c>
      <c r="BS5" s="33" t="s">
        <v>89</v>
      </c>
      <c r="BT5" s="33" t="s">
        <v>90</v>
      </c>
      <c r="BU5" s="33" t="s">
        <v>91</v>
      </c>
      <c r="BV5" s="33" t="s">
        <v>92</v>
      </c>
      <c r="BW5" s="33" t="s">
        <v>93</v>
      </c>
      <c r="BX5" s="33" t="s">
        <v>94</v>
      </c>
      <c r="BY5" s="33" t="s">
        <v>95</v>
      </c>
      <c r="BZ5" s="33" t="s">
        <v>96</v>
      </c>
      <c r="CA5" s="33" t="s">
        <v>86</v>
      </c>
      <c r="CB5" s="33" t="s">
        <v>87</v>
      </c>
      <c r="CC5" s="33" t="s">
        <v>88</v>
      </c>
      <c r="CD5" s="33" t="s">
        <v>89</v>
      </c>
      <c r="CE5" s="33" t="s">
        <v>90</v>
      </c>
      <c r="CF5" s="33" t="s">
        <v>91</v>
      </c>
      <c r="CG5" s="33" t="s">
        <v>92</v>
      </c>
      <c r="CH5" s="33" t="s">
        <v>93</v>
      </c>
      <c r="CI5" s="33" t="s">
        <v>94</v>
      </c>
      <c r="CJ5" s="33" t="s">
        <v>95</v>
      </c>
      <c r="CK5" s="33" t="s">
        <v>96</v>
      </c>
      <c r="CL5" s="33" t="s">
        <v>86</v>
      </c>
      <c r="CM5" s="33" t="s">
        <v>87</v>
      </c>
      <c r="CN5" s="33" t="s">
        <v>88</v>
      </c>
      <c r="CO5" s="33" t="s">
        <v>89</v>
      </c>
      <c r="CP5" s="33" t="s">
        <v>90</v>
      </c>
      <c r="CQ5" s="33" t="s">
        <v>91</v>
      </c>
      <c r="CR5" s="33" t="s">
        <v>92</v>
      </c>
      <c r="CS5" s="33" t="s">
        <v>93</v>
      </c>
      <c r="CT5" s="33" t="s">
        <v>94</v>
      </c>
      <c r="CU5" s="33" t="s">
        <v>95</v>
      </c>
      <c r="CV5" s="33" t="s">
        <v>96</v>
      </c>
      <c r="CW5" s="33" t="s">
        <v>86</v>
      </c>
      <c r="CX5" s="33" t="s">
        <v>87</v>
      </c>
      <c r="CY5" s="33" t="s">
        <v>88</v>
      </c>
      <c r="CZ5" s="33" t="s">
        <v>89</v>
      </c>
      <c r="DA5" s="33" t="s">
        <v>90</v>
      </c>
      <c r="DB5" s="33" t="s">
        <v>91</v>
      </c>
      <c r="DC5" s="33" t="s">
        <v>92</v>
      </c>
      <c r="DD5" s="33" t="s">
        <v>93</v>
      </c>
      <c r="DE5" s="33" t="s">
        <v>94</v>
      </c>
      <c r="DF5" s="33" t="s">
        <v>95</v>
      </c>
      <c r="DG5" s="33" t="s">
        <v>96</v>
      </c>
      <c r="DH5" s="33" t="s">
        <v>86</v>
      </c>
      <c r="DI5" s="33" t="s">
        <v>87</v>
      </c>
      <c r="DJ5" s="33" t="s">
        <v>88</v>
      </c>
      <c r="DK5" s="33" t="s">
        <v>89</v>
      </c>
      <c r="DL5" s="33" t="s">
        <v>90</v>
      </c>
      <c r="DM5" s="33" t="s">
        <v>91</v>
      </c>
      <c r="DN5" s="33" t="s">
        <v>92</v>
      </c>
      <c r="DO5" s="33" t="s">
        <v>93</v>
      </c>
      <c r="DP5" s="33" t="s">
        <v>94</v>
      </c>
      <c r="DQ5" s="33" t="s">
        <v>95</v>
      </c>
      <c r="DR5" s="33" t="s">
        <v>96</v>
      </c>
      <c r="DS5" s="33" t="s">
        <v>86</v>
      </c>
      <c r="DT5" s="33" t="s">
        <v>87</v>
      </c>
      <c r="DU5" s="33" t="s">
        <v>88</v>
      </c>
      <c r="DV5" s="33" t="s">
        <v>89</v>
      </c>
      <c r="DW5" s="33" t="s">
        <v>90</v>
      </c>
      <c r="DX5" s="33" t="s">
        <v>91</v>
      </c>
      <c r="DY5" s="33" t="s">
        <v>92</v>
      </c>
      <c r="DZ5" s="33" t="s">
        <v>93</v>
      </c>
      <c r="EA5" s="33" t="s">
        <v>94</v>
      </c>
      <c r="EB5" s="33" t="s">
        <v>95</v>
      </c>
      <c r="EC5" s="33" t="s">
        <v>96</v>
      </c>
      <c r="ED5" s="33" t="s">
        <v>86</v>
      </c>
      <c r="EE5" s="33" t="s">
        <v>87</v>
      </c>
      <c r="EF5" s="33" t="s">
        <v>88</v>
      </c>
      <c r="EG5" s="33" t="s">
        <v>89</v>
      </c>
      <c r="EH5" s="33" t="s">
        <v>90</v>
      </c>
      <c r="EI5" s="33" t="s">
        <v>91</v>
      </c>
      <c r="EJ5" s="33" t="s">
        <v>92</v>
      </c>
      <c r="EK5" s="33" t="s">
        <v>93</v>
      </c>
      <c r="EL5" s="33" t="s">
        <v>94</v>
      </c>
      <c r="EM5" s="33" t="s">
        <v>95</v>
      </c>
      <c r="EN5" s="33" t="s">
        <v>96</v>
      </c>
    </row>
    <row r="6" spans="1:144" s="37" customFormat="1" x14ac:dyDescent="0.15">
      <c r="A6" s="29" t="s">
        <v>97</v>
      </c>
      <c r="B6" s="34">
        <f>B7</f>
        <v>2018</v>
      </c>
      <c r="C6" s="34">
        <f t="shared" ref="C6:W6" si="3">C7</f>
        <v>53686</v>
      </c>
      <c r="D6" s="34">
        <f t="shared" si="3"/>
        <v>47</v>
      </c>
      <c r="E6" s="34">
        <f t="shared" si="3"/>
        <v>1</v>
      </c>
      <c r="F6" s="34">
        <f t="shared" si="3"/>
        <v>0</v>
      </c>
      <c r="G6" s="34">
        <f t="shared" si="3"/>
        <v>0</v>
      </c>
      <c r="H6" s="34" t="str">
        <f t="shared" si="3"/>
        <v>秋田県　大潟村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100</v>
      </c>
      <c r="Q6" s="35">
        <f t="shared" si="3"/>
        <v>4255</v>
      </c>
      <c r="R6" s="35">
        <f t="shared" si="3"/>
        <v>3181</v>
      </c>
      <c r="S6" s="35">
        <f t="shared" si="3"/>
        <v>170.11</v>
      </c>
      <c r="T6" s="35">
        <f t="shared" si="3"/>
        <v>18.7</v>
      </c>
      <c r="U6" s="35">
        <f t="shared" si="3"/>
        <v>3104</v>
      </c>
      <c r="V6" s="35">
        <f t="shared" si="3"/>
        <v>10.39</v>
      </c>
      <c r="W6" s="35">
        <f t="shared" si="3"/>
        <v>298.75</v>
      </c>
      <c r="X6" s="36">
        <f>IF(X7="",NA(),X7)</f>
        <v>87.44</v>
      </c>
      <c r="Y6" s="36">
        <f t="shared" ref="Y6:AG6" si="4">IF(Y7="",NA(),Y7)</f>
        <v>97.23</v>
      </c>
      <c r="Z6" s="36">
        <f t="shared" si="4"/>
        <v>96.26</v>
      </c>
      <c r="AA6" s="36">
        <f t="shared" si="4"/>
        <v>97.21</v>
      </c>
      <c r="AB6" s="36">
        <f t="shared" si="4"/>
        <v>144.63</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299.08</v>
      </c>
      <c r="BF6" s="36">
        <f t="shared" ref="BF6:BN6" si="7">IF(BF7="",NA(),BF7)</f>
        <v>247.67</v>
      </c>
      <c r="BG6" s="36">
        <f t="shared" si="7"/>
        <v>201</v>
      </c>
      <c r="BH6" s="36">
        <f t="shared" si="7"/>
        <v>293.87</v>
      </c>
      <c r="BI6" s="36">
        <f t="shared" si="7"/>
        <v>258.89</v>
      </c>
      <c r="BJ6" s="36">
        <f t="shared" si="7"/>
        <v>1125.69</v>
      </c>
      <c r="BK6" s="36">
        <f t="shared" si="7"/>
        <v>1134.67</v>
      </c>
      <c r="BL6" s="36">
        <f t="shared" si="7"/>
        <v>1144.79</v>
      </c>
      <c r="BM6" s="36">
        <f t="shared" si="7"/>
        <v>1061.58</v>
      </c>
      <c r="BN6" s="36">
        <f t="shared" si="7"/>
        <v>1007.7</v>
      </c>
      <c r="BO6" s="35" t="str">
        <f>IF(BO7="","",IF(BO7="-","【-】","【"&amp;SUBSTITUTE(TEXT(BO7,"#,##0.00"),"-","△")&amp;"】"))</f>
        <v>【1,074.14】</v>
      </c>
      <c r="BP6" s="36">
        <f>IF(BP7="",NA(),BP7)</f>
        <v>86.12</v>
      </c>
      <c r="BQ6" s="36">
        <f t="shared" ref="BQ6:BY6" si="8">IF(BQ7="",NA(),BQ7)</f>
        <v>97.13</v>
      </c>
      <c r="BR6" s="36">
        <f t="shared" si="8"/>
        <v>96.03</v>
      </c>
      <c r="BS6" s="36">
        <f t="shared" si="8"/>
        <v>97.1</v>
      </c>
      <c r="BT6" s="36">
        <f t="shared" si="8"/>
        <v>133.91</v>
      </c>
      <c r="BU6" s="36">
        <f t="shared" si="8"/>
        <v>46.48</v>
      </c>
      <c r="BV6" s="36">
        <f t="shared" si="8"/>
        <v>40.6</v>
      </c>
      <c r="BW6" s="36">
        <f t="shared" si="8"/>
        <v>56.04</v>
      </c>
      <c r="BX6" s="36">
        <f t="shared" si="8"/>
        <v>58.52</v>
      </c>
      <c r="BY6" s="36">
        <f t="shared" si="8"/>
        <v>59.22</v>
      </c>
      <c r="BZ6" s="35" t="str">
        <f>IF(BZ7="","",IF(BZ7="-","【-】","【"&amp;SUBSTITUTE(TEXT(BZ7,"#,##0.00"),"-","△")&amp;"】"))</f>
        <v>【54.36】</v>
      </c>
      <c r="CA6" s="36">
        <f>IF(CA7="",NA(),CA7)</f>
        <v>245.19</v>
      </c>
      <c r="CB6" s="36">
        <f t="shared" ref="CB6:CJ6" si="9">IF(CB7="",NA(),CB7)</f>
        <v>231.31</v>
      </c>
      <c r="CC6" s="36">
        <f t="shared" si="9"/>
        <v>235.05</v>
      </c>
      <c r="CD6" s="36">
        <f t="shared" si="9"/>
        <v>232.69</v>
      </c>
      <c r="CE6" s="36">
        <f t="shared" si="9"/>
        <v>167.23</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70.77</v>
      </c>
      <c r="CM6" s="36">
        <f t="shared" ref="CM6:CU6" si="10">IF(CM7="",NA(),CM7)</f>
        <v>66.06</v>
      </c>
      <c r="CN6" s="36">
        <f t="shared" si="10"/>
        <v>62.94</v>
      </c>
      <c r="CO6" s="36">
        <f t="shared" si="10"/>
        <v>61.16</v>
      </c>
      <c r="CP6" s="36">
        <f t="shared" si="10"/>
        <v>63.63</v>
      </c>
      <c r="CQ6" s="36">
        <f t="shared" si="10"/>
        <v>57.43</v>
      </c>
      <c r="CR6" s="36">
        <f t="shared" si="10"/>
        <v>57.29</v>
      </c>
      <c r="CS6" s="36">
        <f t="shared" si="10"/>
        <v>55.9</v>
      </c>
      <c r="CT6" s="36">
        <f t="shared" si="10"/>
        <v>57.3</v>
      </c>
      <c r="CU6" s="36">
        <f t="shared" si="10"/>
        <v>56.76</v>
      </c>
      <c r="CV6" s="35" t="str">
        <f>IF(CV7="","",IF(CV7="-","【-】","【"&amp;SUBSTITUTE(TEXT(CV7,"#,##0.00"),"-","△")&amp;"】"))</f>
        <v>【55.95】</v>
      </c>
      <c r="CW6" s="36">
        <f>IF(CW7="",NA(),CW7)</f>
        <v>93.34</v>
      </c>
      <c r="CX6" s="36">
        <f t="shared" ref="CX6:DF6" si="11">IF(CX7="",NA(),CX7)</f>
        <v>92.52</v>
      </c>
      <c r="CY6" s="36">
        <f t="shared" si="11"/>
        <v>95.72</v>
      </c>
      <c r="CZ6" s="36">
        <f t="shared" si="11"/>
        <v>96.53</v>
      </c>
      <c r="DA6" s="36">
        <f t="shared" si="11"/>
        <v>93.54</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53686</v>
      </c>
      <c r="D7" s="38">
        <v>47</v>
      </c>
      <c r="E7" s="38">
        <v>1</v>
      </c>
      <c r="F7" s="38">
        <v>0</v>
      </c>
      <c r="G7" s="38">
        <v>0</v>
      </c>
      <c r="H7" s="38" t="s">
        <v>98</v>
      </c>
      <c r="I7" s="38" t="s">
        <v>99</v>
      </c>
      <c r="J7" s="38" t="s">
        <v>100</v>
      </c>
      <c r="K7" s="38" t="s">
        <v>101</v>
      </c>
      <c r="L7" s="38" t="s">
        <v>102</v>
      </c>
      <c r="M7" s="38" t="s">
        <v>103</v>
      </c>
      <c r="N7" s="39" t="s">
        <v>104</v>
      </c>
      <c r="O7" s="39" t="s">
        <v>105</v>
      </c>
      <c r="P7" s="39">
        <v>100</v>
      </c>
      <c r="Q7" s="39">
        <v>4255</v>
      </c>
      <c r="R7" s="39">
        <v>3181</v>
      </c>
      <c r="S7" s="39">
        <v>170.11</v>
      </c>
      <c r="T7" s="39">
        <v>18.7</v>
      </c>
      <c r="U7" s="39">
        <v>3104</v>
      </c>
      <c r="V7" s="39">
        <v>10.39</v>
      </c>
      <c r="W7" s="39">
        <v>298.75</v>
      </c>
      <c r="X7" s="39">
        <v>87.44</v>
      </c>
      <c r="Y7" s="39">
        <v>97.23</v>
      </c>
      <c r="Z7" s="39">
        <v>96.26</v>
      </c>
      <c r="AA7" s="39">
        <v>97.21</v>
      </c>
      <c r="AB7" s="39">
        <v>144.63</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299.08</v>
      </c>
      <c r="BF7" s="39">
        <v>247.67</v>
      </c>
      <c r="BG7" s="39">
        <v>201</v>
      </c>
      <c r="BH7" s="39">
        <v>293.87</v>
      </c>
      <c r="BI7" s="39">
        <v>258.89</v>
      </c>
      <c r="BJ7" s="39">
        <v>1125.69</v>
      </c>
      <c r="BK7" s="39">
        <v>1134.67</v>
      </c>
      <c r="BL7" s="39">
        <v>1144.79</v>
      </c>
      <c r="BM7" s="39">
        <v>1061.58</v>
      </c>
      <c r="BN7" s="39">
        <v>1007.7</v>
      </c>
      <c r="BO7" s="39">
        <v>1074.1400000000001</v>
      </c>
      <c r="BP7" s="39">
        <v>86.12</v>
      </c>
      <c r="BQ7" s="39">
        <v>97.13</v>
      </c>
      <c r="BR7" s="39">
        <v>96.03</v>
      </c>
      <c r="BS7" s="39">
        <v>97.1</v>
      </c>
      <c r="BT7" s="39">
        <v>133.91</v>
      </c>
      <c r="BU7" s="39">
        <v>46.48</v>
      </c>
      <c r="BV7" s="39">
        <v>40.6</v>
      </c>
      <c r="BW7" s="39">
        <v>56.04</v>
      </c>
      <c r="BX7" s="39">
        <v>58.52</v>
      </c>
      <c r="BY7" s="39">
        <v>59.22</v>
      </c>
      <c r="BZ7" s="39">
        <v>54.36</v>
      </c>
      <c r="CA7" s="39">
        <v>245.19</v>
      </c>
      <c r="CB7" s="39">
        <v>231.31</v>
      </c>
      <c r="CC7" s="39">
        <v>235.05</v>
      </c>
      <c r="CD7" s="39">
        <v>232.69</v>
      </c>
      <c r="CE7" s="39">
        <v>167.23</v>
      </c>
      <c r="CF7" s="39">
        <v>376.61</v>
      </c>
      <c r="CG7" s="39">
        <v>440.03</v>
      </c>
      <c r="CH7" s="39">
        <v>304.35000000000002</v>
      </c>
      <c r="CI7" s="39">
        <v>296.3</v>
      </c>
      <c r="CJ7" s="39">
        <v>292.89999999999998</v>
      </c>
      <c r="CK7" s="39">
        <v>296.39999999999998</v>
      </c>
      <c r="CL7" s="39">
        <v>70.77</v>
      </c>
      <c r="CM7" s="39">
        <v>66.06</v>
      </c>
      <c r="CN7" s="39">
        <v>62.94</v>
      </c>
      <c r="CO7" s="39">
        <v>61.16</v>
      </c>
      <c r="CP7" s="39">
        <v>63.63</v>
      </c>
      <c r="CQ7" s="39">
        <v>57.43</v>
      </c>
      <c r="CR7" s="39">
        <v>57.29</v>
      </c>
      <c r="CS7" s="39">
        <v>55.9</v>
      </c>
      <c r="CT7" s="39">
        <v>57.3</v>
      </c>
      <c r="CU7" s="39">
        <v>56.76</v>
      </c>
      <c r="CV7" s="39">
        <v>55.95</v>
      </c>
      <c r="CW7" s="39">
        <v>93.34</v>
      </c>
      <c r="CX7" s="39">
        <v>92.52</v>
      </c>
      <c r="CY7" s="39">
        <v>95.72</v>
      </c>
      <c r="CZ7" s="39">
        <v>96.53</v>
      </c>
      <c r="DA7" s="39">
        <v>93.54</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106</v>
      </c>
      <c r="C9" s="41" t="s">
        <v>107</v>
      </c>
      <c r="D9" s="41" t="s">
        <v>108</v>
      </c>
      <c r="E9" s="41" t="s">
        <v>109</v>
      </c>
      <c r="F9" s="41" t="s">
        <v>110</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48</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渡辺祥達</cp:lastModifiedBy>
  <dcterms:created xsi:type="dcterms:W3CDTF">2019-12-05T04:35:38Z</dcterms:created>
  <dcterms:modified xsi:type="dcterms:W3CDTF">2020-02-13T02:00:52Z</dcterms:modified>
  <cp:category/>
</cp:coreProperties>
</file>