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sXZvfawU7G/ndBBBZscsNlFKpJzPoNTLnyHbFomz0aLInvcayCqweicV80q0w1p07SImnq1il4wSmALITEKBA==" workbookSaltValue="vVXUwSwvDMbv06bLGOGGR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<sst xmlns="http://schemas.openxmlformats.org/spreadsheetml/2006/main" count="245" uniqueCount="127">
  <si>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</si>
  <si>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</si>
  <si>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</si>
  <si>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</si>
  <si>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</si>
  <si>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</si>
  <si>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</si>
  <si>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</si>
  <si>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</si>
  <si>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</si>
  <si>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</si>
  <si>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</si>
  <si>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</si>
  <si>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</si>
  <si>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</si>
  <si>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</si>
  <si>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</si>
  <si>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</si>
  <si>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</si>
  <si>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</si>
  <si>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</si>
  <si>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</si>
  <si>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</si>
  <si>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</si>
  <si>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</si>
  <si>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</si>
  <si>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</si>
  <si>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</si>
  <si>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</si>
  <si>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</si>
  <si>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</si>
  <si>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</si>
  <si>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</si>
  <si>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</si>
  <si>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</si>
  <si>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</si>
  <si>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</si>
  <si>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</si>
  <si>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</si>
  <si>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</si>
  <si>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</si>
  <si>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</si>
  <si>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</si>
  <si>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</si>
  <si>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</si>
  <si>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</si>
  <si>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</si>
  <si>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</si>
  <si>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</si>
  <si>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</si>
  <si>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</si>
  <si>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</si>
  <si>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</si>
  <si>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</si>
  <si>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</si>
  <si>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</si>
  <si>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</si>
  <si>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</si>
  <si>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</si>
  <si>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</si>
  <si>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</si>
  <si>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</si>
  <si>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</si>
  <si>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</si>
  <si>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</si>
  <si>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</si>
  <si>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</si>
  <si>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</si>
  <si>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</si>
  <si>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</si>
  <si>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</si>
  <si>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</si>
  <si>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</si>
  <si>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</si>
  <si>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</si>
  <si>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</si>
  <si>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</si>
  <si>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</si>
  <si>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</si>
  <si>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</si>
  <si>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</si>
  <si>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</si>
  <si>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</si>
  <si>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</si>
  <si>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</si>
  <si>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</si>
  <si>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</si>
  <si>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</si>
  <si>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</si>
  <si>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</si>
  <si>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</si>
  <si>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</si>
  <si>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</si>
  <si>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</si>
  <si>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</si>
  <si>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</si>
  <si>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</si>
  <si>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</si>
  <si>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</si>
  <si>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</si>
  <si>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</si>
  <si>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</si>
  <si>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</si>
  <si>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</si>
  <si>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</si>
  <si>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</si>
  <si>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</si>
  <si>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</si>
  <si>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</si>
  <si>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</si>
  <si>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</si>
  <si>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</si>
  <si>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</si>
  <si>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</si>
  <si>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</si>
  <si>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</si>
  <si>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</si>
  <si>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</si>
  <si>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</si>
  <si>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</si>
  <si>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</si>
  <si>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</si>
  <si>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</si>
  <si>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</si>
  <si>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③管渠改善率</t>
    </r>
    <r>
      <rPr>
        <sz val="11"/>
        <color theme="1"/>
        <rFont val="ＭＳ ゴシック"/>
        <family val="3"/>
        <charset val="128"/>
      </rPr>
      <t xml:space="preserve">
　平成27年度から増加しており、類似団体と比較して高い数値となっている。
　これは平成27年度から社会資本整備事業と下水道事業債を活用し、下水管の布設替えを行っているためである。この布設替えは平成33年度まで行われる予定であるため、それまでは類似団体よりも高い水準が続くと予想される。</t>
    </r>
    <phoneticPr fontId="4"/>
  </si>
  <si>
    <r>
      <rPr>
        <b/>
        <sz val="11"/>
        <color theme="1"/>
        <rFont val="ＭＳ ゴシック"/>
        <family val="3"/>
        <charset val="128"/>
      </rPr>
      <t>①収益的収支比率</t>
    </r>
    <r>
      <rPr>
        <sz val="11"/>
        <color theme="1"/>
        <rFont val="ＭＳ ゴシック"/>
        <family val="3"/>
        <charset val="128"/>
      </rPr>
      <t xml:space="preserve">
　平成29年度の当該指数は100％を下回っている。
　これは、雨水等の不明水に係る費用が増加したことによるものである。
</t>
    </r>
    <r>
      <rPr>
        <b/>
        <sz val="11"/>
        <color theme="1"/>
        <rFont val="ＭＳ ゴシック"/>
        <family val="3"/>
        <charset val="128"/>
      </rPr>
      <t>④企業債残高対事業規模比率</t>
    </r>
    <r>
      <rPr>
        <sz val="11"/>
        <color theme="1"/>
        <rFont val="ＭＳ ゴシック"/>
        <family val="3"/>
        <charset val="128"/>
      </rPr>
      <t xml:space="preserve">
　類似団体と比較して低い水準にあり健全である。
</t>
    </r>
    <r>
      <rPr>
        <b/>
        <sz val="11"/>
        <color theme="1"/>
        <rFont val="ＭＳ ゴシック"/>
        <family val="3"/>
        <charset val="128"/>
      </rPr>
      <t>⑤経費回収率</t>
    </r>
    <r>
      <rPr>
        <sz val="11"/>
        <color theme="1"/>
        <rFont val="ＭＳ ゴシック"/>
        <family val="3"/>
        <charset val="128"/>
      </rPr>
      <t xml:space="preserve">
　類似団体と比較して高い水準にある。
　平成29年度の当該指数は100%を下回っているが、これは雨水等の不明水対策に係る費用により汚水処理費が増加したためである。
</t>
    </r>
    <r>
      <rPr>
        <b/>
        <sz val="11"/>
        <color theme="1"/>
        <rFont val="ＭＳ ゴシック"/>
        <family val="3"/>
        <charset val="128"/>
      </rPr>
      <t>⑥汚泥処理原価</t>
    </r>
    <r>
      <rPr>
        <sz val="11"/>
        <color theme="1"/>
        <rFont val="ＭＳ ゴシック"/>
        <family val="3"/>
        <charset val="128"/>
      </rPr>
      <t xml:space="preserve">
　これまで類似団体と比較して低い水準だったが、平成29年度はやや高い水準となった。
　これは雨水等の不明水対策に係る費用により汚水処理費が増加したためである。
</t>
    </r>
    <r>
      <rPr>
        <b/>
        <sz val="11"/>
        <color theme="1"/>
        <rFont val="ＭＳ ゴシック"/>
        <family val="3"/>
        <charset val="128"/>
      </rPr>
      <t>⑧水洗化率</t>
    </r>
    <r>
      <rPr>
        <sz val="11"/>
        <color theme="1"/>
        <rFont val="ＭＳ ゴシック"/>
        <family val="3"/>
        <charset val="128"/>
      </rPr>
      <t xml:space="preserve">
　100％であり類似団体と比較して高く健全である。
</t>
    </r>
    <rPh sb="10" eb="12">
      <t>ヘイセイ</t>
    </rPh>
    <rPh sb="14" eb="16">
      <t>ネンド</t>
    </rPh>
    <rPh sb="27" eb="29">
      <t>シタマワ</t>
    </rPh>
    <rPh sb="40" eb="42">
      <t>アマミズ</t>
    </rPh>
    <rPh sb="42" eb="43">
      <t>ナド</t>
    </rPh>
    <rPh sb="44" eb="46">
      <t>フメイ</t>
    </rPh>
    <rPh sb="46" eb="47">
      <t>スイ</t>
    </rPh>
    <rPh sb="48" eb="49">
      <t>カカ</t>
    </rPh>
    <rPh sb="50" eb="52">
      <t>ヒヨウ</t>
    </rPh>
    <rPh sb="53" eb="55">
      <t>ゾウカ</t>
    </rPh>
    <rPh sb="136" eb="138">
      <t>ヘイセイ</t>
    </rPh>
    <rPh sb="140" eb="142">
      <t>ネンド</t>
    </rPh>
    <rPh sb="143" eb="145">
      <t>トウガイ</t>
    </rPh>
    <rPh sb="145" eb="147">
      <t>シスウ</t>
    </rPh>
    <rPh sb="153" eb="155">
      <t>シタマワ</t>
    </rPh>
    <rPh sb="164" eb="166">
      <t>アマミズ</t>
    </rPh>
    <rPh sb="166" eb="167">
      <t>ナド</t>
    </rPh>
    <rPh sb="168" eb="170">
      <t>フメイ</t>
    </rPh>
    <rPh sb="170" eb="171">
      <t>スイ</t>
    </rPh>
    <rPh sb="171" eb="173">
      <t>タイサク</t>
    </rPh>
    <rPh sb="174" eb="175">
      <t>カカ</t>
    </rPh>
    <rPh sb="176" eb="178">
      <t>ヒヨウ</t>
    </rPh>
    <rPh sb="181" eb="183">
      <t>オスイ</t>
    </rPh>
    <rPh sb="183" eb="186">
      <t>ショリヒ</t>
    </rPh>
    <rPh sb="187" eb="189">
      <t>ゾウカ</t>
    </rPh>
    <rPh sb="221" eb="222">
      <t>ヒク</t>
    </rPh>
    <rPh sb="223" eb="225">
      <t>スイジュン</t>
    </rPh>
    <rPh sb="230" eb="232">
      <t>ヘイセイ</t>
    </rPh>
    <rPh sb="234" eb="236">
      <t>ネンド</t>
    </rPh>
    <rPh sb="239" eb="240">
      <t>タカ</t>
    </rPh>
    <phoneticPr fontId="4"/>
  </si>
  <si>
    <t>　経営の健全性・効率性については類似団体と比較しても健全性が高いことがわかる。
　老朽化の状況については、現在下水管の布設替えを行っているため、類似団体と比較して高い数値となっているが、現在の健全性の状況を考慮すると、健全性を保ったまま下水管の布設替えを行う事ができると予想される。
　今後、経営状態をよりよいものにしていくためには雨水等の不明水対策が必須であり、平成31年度にそのための調査を行う予定である。</t>
    <rPh sb="143" eb="145">
      <t>コンゴ</t>
    </rPh>
    <rPh sb="146" eb="148">
      <t>ケイエイ</t>
    </rPh>
    <rPh sb="148" eb="150">
      <t>ジョウタイ</t>
    </rPh>
    <rPh sb="166" eb="168">
      <t>アマミズ</t>
    </rPh>
    <rPh sb="168" eb="169">
      <t>ナド</t>
    </rPh>
    <rPh sb="170" eb="172">
      <t>フメイ</t>
    </rPh>
    <rPh sb="172" eb="173">
      <t>スイ</t>
    </rPh>
    <rPh sb="173" eb="175">
      <t>タイサク</t>
    </rPh>
    <rPh sb="176" eb="178">
      <t>ヒッス</t>
    </rPh>
    <rPh sb="182" eb="184">
      <t>ヘイセイ</t>
    </rPh>
    <rPh sb="186" eb="188">
      <t>ネンド</t>
    </rPh>
    <rPh sb="194" eb="196">
      <t>チョウサ</t>
    </rPh>
    <rPh sb="197" eb="198">
      <t>オコナ</t>
    </rPh>
    <rPh sb="199" eb="2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</si>
</sst>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0.59</c:v>
                </c:pt>
                <c:pt idx="3" formatCode="#,##0.00;&quot;△&quot;#,##0.00;&quot;-&quot;">
                  <c:v>0.15</c:v>
                </c:pt>
                <c:pt idx="4" formatCode="#,##0.00;&quot;△&quot;#,##0.00;&quot;-&quot;">
                  <c:v>0.67</c:v>
                </c:pt>
              </c:numCache>
            </c:numRef>
          </c:val>
          <c:extLst xmlns:c16r2="http://schemas.microsoft.com/office/drawing/2015/06/chart">
            <c:ext xmlns:c16="http://schemas.microsoft.com/office/drawing/2014/chart" uri="{C3380CC4-5D6E-409C-BE32-E72D297353CC}">
              <c16:uniqueId val="{00000000-856E-4575-98F2-A78FBB7EFEBA}"/>
            </c:ext>
          </c:extLst>
        </c:ser>
        <c:dLbls>
          <c:showLegendKey val="0"/>
          <c:showVal val="0"/>
          <c:showCatName val="0"/>
          <c:showSerName val="0"/>
          <c:showPercent val="0"/>
          <c:showBubbleSize val="0"/>
        </c:dLbls>
        <c:gapWidth val="150"/>
        <c:axId val="86763392"/>
        <c:axId val="883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856E-4575-98F2-A78FBB7EFEBA}"/>
            </c:ext>
          </c:extLst>
        </c:ser>
        <c:dLbls>
          <c:showLegendKey val="0"/>
          <c:showVal val="0"/>
          <c:showCatName val="0"/>
          <c:showSerName val="0"/>
          <c:showPercent val="0"/>
          <c:showBubbleSize val="0"/>
        </c:dLbls>
        <c:marker val="1"/>
        <c:smooth val="0"/>
        <c:axId val="86763392"/>
        <c:axId val="88350720"/>
      </c:lineChart>
      <c:dateAx>
        <c:axId val="86763392"/>
        <c:scaling>
          <c:orientation val="minMax"/>
        </c:scaling>
        <c:delete val="1"/>
        <c:axPos val="b"/>
        <c:numFmt formatCode="ge" sourceLinked="1"/>
        <c:majorTickMark val="none"/>
        <c:minorTickMark val="none"/>
        <c:tickLblPos val="none"/>
        <c:crossAx val="88350720"/>
        <c:crosses val="autoZero"/>
        <c:auto val="1"/>
        <c:lblOffset val="100"/>
        <c:baseTimeUnit val="years"/>
      </c:dateAx>
      <c:valAx>
        <c:axId val="883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2B-44F4-8065-9061F8DEDBD9}"/>
            </c:ext>
          </c:extLst>
        </c:ser>
        <c:dLbls>
          <c:showLegendKey val="0"/>
          <c:showVal val="0"/>
          <c:showCatName val="0"/>
          <c:showSerName val="0"/>
          <c:showPercent val="0"/>
          <c:showBubbleSize val="0"/>
        </c:dLbls>
        <c:gapWidth val="150"/>
        <c:axId val="106812928"/>
        <c:axId val="1068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FE2B-44F4-8065-9061F8DEDBD9}"/>
            </c:ext>
          </c:extLst>
        </c:ser>
        <c:dLbls>
          <c:showLegendKey val="0"/>
          <c:showVal val="0"/>
          <c:showCatName val="0"/>
          <c:showSerName val="0"/>
          <c:showPercent val="0"/>
          <c:showBubbleSize val="0"/>
        </c:dLbls>
        <c:marker val="1"/>
        <c:smooth val="0"/>
        <c:axId val="106812928"/>
        <c:axId val="106814848"/>
      </c:lineChart>
      <c:dateAx>
        <c:axId val="106812928"/>
        <c:scaling>
          <c:orientation val="minMax"/>
        </c:scaling>
        <c:delete val="1"/>
        <c:axPos val="b"/>
        <c:numFmt formatCode="ge" sourceLinked="1"/>
        <c:majorTickMark val="none"/>
        <c:minorTickMark val="none"/>
        <c:tickLblPos val="none"/>
        <c:crossAx val="106814848"/>
        <c:crosses val="autoZero"/>
        <c:auto val="1"/>
        <c:lblOffset val="100"/>
        <c:baseTimeUnit val="years"/>
      </c:dateAx>
      <c:valAx>
        <c:axId val="106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06F-425F-8D32-E136E66C49DC}"/>
            </c:ext>
          </c:extLst>
        </c:ser>
        <c:dLbls>
          <c:showLegendKey val="0"/>
          <c:showVal val="0"/>
          <c:showCatName val="0"/>
          <c:showSerName val="0"/>
          <c:showPercent val="0"/>
          <c:showBubbleSize val="0"/>
        </c:dLbls>
        <c:gapWidth val="150"/>
        <c:axId val="106858368"/>
        <c:axId val="1068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B06F-425F-8D32-E136E66C49DC}"/>
            </c:ext>
          </c:extLst>
        </c:ser>
        <c:dLbls>
          <c:showLegendKey val="0"/>
          <c:showVal val="0"/>
          <c:showCatName val="0"/>
          <c:showSerName val="0"/>
          <c:showPercent val="0"/>
          <c:showBubbleSize val="0"/>
        </c:dLbls>
        <c:marker val="1"/>
        <c:smooth val="0"/>
        <c:axId val="106858368"/>
        <c:axId val="106868736"/>
      </c:lineChart>
      <c:dateAx>
        <c:axId val="106858368"/>
        <c:scaling>
          <c:orientation val="minMax"/>
        </c:scaling>
        <c:delete val="1"/>
        <c:axPos val="b"/>
        <c:numFmt formatCode="ge" sourceLinked="1"/>
        <c:majorTickMark val="none"/>
        <c:minorTickMark val="none"/>
        <c:tickLblPos val="none"/>
        <c:crossAx val="106868736"/>
        <c:crosses val="autoZero"/>
        <c:auto val="1"/>
        <c:lblOffset val="100"/>
        <c:baseTimeUnit val="years"/>
      </c:dateAx>
      <c:valAx>
        <c:axId val="1068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124.23</c:v>
                </c:pt>
                <c:pt idx="1">
                  <c:v>97.78</c:v>
                </c:pt>
                <c:pt idx="2">
                  <c:v>105.56</c:v>
                </c:pt>
                <c:pt idx="3">
                  <c:v>109.31</c:v>
                </c:pt>
                <c:pt idx="4">
                  <c:v>96.47</c:v>
                </c:pt>
              </c:numCache>
            </c:numRef>
          </c:val>
          <c:extLst xmlns:c16r2="http://schemas.microsoft.com/office/drawing/2015/06/chart">
            <c:ext xmlns:c16="http://schemas.microsoft.com/office/drawing/2014/chart" uri="{C3380CC4-5D6E-409C-BE32-E72D297353CC}">
              <c16:uniqueId val="{00000000-7D88-4687-9E29-F9827913048F}"/>
            </c:ext>
          </c:extLst>
        </c:ser>
        <c:dLbls>
          <c:showLegendKey val="0"/>
          <c:showVal val="0"/>
          <c:showCatName val="0"/>
          <c:showSerName val="0"/>
          <c:showPercent val="0"/>
          <c:showBubbleSize val="0"/>
        </c:dLbls>
        <c:gapWidth val="150"/>
        <c:axId val="88377600"/>
        <c:axId val="883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88-4687-9E29-F9827913048F}"/>
            </c:ext>
          </c:extLst>
        </c:ser>
        <c:dLbls>
          <c:showLegendKey val="0"/>
          <c:showVal val="0"/>
          <c:showCatName val="0"/>
          <c:showSerName val="0"/>
          <c:showPercent val="0"/>
          <c:showBubbleSize val="0"/>
        </c:dLbls>
        <c:marker val="1"/>
        <c:smooth val="0"/>
        <c:axId val="88377600"/>
        <c:axId val="88383872"/>
      </c:lineChart>
      <c:dateAx>
        <c:axId val="88377600"/>
        <c:scaling>
          <c:orientation val="minMax"/>
        </c:scaling>
        <c:delete val="1"/>
        <c:axPos val="b"/>
        <c:numFmt formatCode="ge" sourceLinked="1"/>
        <c:majorTickMark val="none"/>
        <c:minorTickMark val="none"/>
        <c:tickLblPos val="none"/>
        <c:crossAx val="88383872"/>
        <c:crosses val="autoZero"/>
        <c:auto val="1"/>
        <c:lblOffset val="100"/>
        <c:baseTimeUnit val="years"/>
      </c:dateAx>
      <c:valAx>
        <c:axId val="883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91-408F-A1E1-F42C59C5C4C4}"/>
            </c:ext>
          </c:extLst>
        </c:ser>
        <c:dLbls>
          <c:showLegendKey val="0"/>
          <c:showVal val="0"/>
          <c:showCatName val="0"/>
          <c:showSerName val="0"/>
          <c:showPercent val="0"/>
          <c:showBubbleSize val="0"/>
        </c:dLbls>
        <c:gapWidth val="150"/>
        <c:axId val="88427136"/>
        <c:axId val="884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91-408F-A1E1-F42C59C5C4C4}"/>
            </c:ext>
          </c:extLst>
        </c:ser>
        <c:dLbls>
          <c:showLegendKey val="0"/>
          <c:showVal val="0"/>
          <c:showCatName val="0"/>
          <c:showSerName val="0"/>
          <c:showPercent val="0"/>
          <c:showBubbleSize val="0"/>
        </c:dLbls>
        <c:marker val="1"/>
        <c:smooth val="0"/>
        <c:axId val="88427136"/>
        <c:axId val="88437504"/>
      </c:lineChart>
      <c:dateAx>
        <c:axId val="88427136"/>
        <c:scaling>
          <c:orientation val="minMax"/>
        </c:scaling>
        <c:delete val="1"/>
        <c:axPos val="b"/>
        <c:numFmt formatCode="ge" sourceLinked="1"/>
        <c:majorTickMark val="none"/>
        <c:minorTickMark val="none"/>
        <c:tickLblPos val="none"/>
        <c:crossAx val="88437504"/>
        <c:crosses val="autoZero"/>
        <c:auto val="1"/>
        <c:lblOffset val="100"/>
        <c:baseTimeUnit val="years"/>
      </c:dateAx>
      <c:valAx>
        <c:axId val="884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CA-46D9-8151-DB488BD6E171}"/>
            </c:ext>
          </c:extLst>
        </c:ser>
        <c:dLbls>
          <c:showLegendKey val="0"/>
          <c:showVal val="0"/>
          <c:showCatName val="0"/>
          <c:showSerName val="0"/>
          <c:showPercent val="0"/>
          <c:showBubbleSize val="0"/>
        </c:dLbls>
        <c:gapWidth val="150"/>
        <c:axId val="88468480"/>
        <c:axId val="89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CA-46D9-8151-DB488BD6E171}"/>
            </c:ext>
          </c:extLst>
        </c:ser>
        <c:dLbls>
          <c:showLegendKey val="0"/>
          <c:showVal val="0"/>
          <c:showCatName val="0"/>
          <c:showSerName val="0"/>
          <c:showPercent val="0"/>
          <c:showBubbleSize val="0"/>
        </c:dLbls>
        <c:marker val="1"/>
        <c:smooth val="0"/>
        <c:axId val="88468480"/>
        <c:axId val="89130112"/>
      </c:lineChart>
      <c:dateAx>
        <c:axId val="88468480"/>
        <c:scaling>
          <c:orientation val="minMax"/>
        </c:scaling>
        <c:delete val="1"/>
        <c:axPos val="b"/>
        <c:numFmt formatCode="ge" sourceLinked="1"/>
        <c:majorTickMark val="none"/>
        <c:minorTickMark val="none"/>
        <c:tickLblPos val="none"/>
        <c:crossAx val="89130112"/>
        <c:crosses val="autoZero"/>
        <c:auto val="1"/>
        <c:lblOffset val="100"/>
        <c:baseTimeUnit val="years"/>
      </c:dateAx>
      <c:valAx>
        <c:axId val="89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ED-4D2D-A4CF-FA7891E694FE}"/>
            </c:ext>
          </c:extLst>
        </c:ser>
        <c:dLbls>
          <c:showLegendKey val="0"/>
          <c:showVal val="0"/>
          <c:showCatName val="0"/>
          <c:showSerName val="0"/>
          <c:showPercent val="0"/>
          <c:showBubbleSize val="0"/>
        </c:dLbls>
        <c:gapWidth val="150"/>
        <c:axId val="89171840"/>
        <c:axId val="891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ED-4D2D-A4CF-FA7891E694FE}"/>
            </c:ext>
          </c:extLst>
        </c:ser>
        <c:dLbls>
          <c:showLegendKey val="0"/>
          <c:showVal val="0"/>
          <c:showCatName val="0"/>
          <c:showSerName val="0"/>
          <c:showPercent val="0"/>
          <c:showBubbleSize val="0"/>
        </c:dLbls>
        <c:marker val="1"/>
        <c:smooth val="0"/>
        <c:axId val="89171840"/>
        <c:axId val="89174016"/>
      </c:lineChart>
      <c:dateAx>
        <c:axId val="89171840"/>
        <c:scaling>
          <c:orientation val="minMax"/>
        </c:scaling>
        <c:delete val="1"/>
        <c:axPos val="b"/>
        <c:numFmt formatCode="ge" sourceLinked="1"/>
        <c:majorTickMark val="none"/>
        <c:minorTickMark val="none"/>
        <c:tickLblPos val="none"/>
        <c:crossAx val="89174016"/>
        <c:crosses val="autoZero"/>
        <c:auto val="1"/>
        <c:lblOffset val="100"/>
        <c:baseTimeUnit val="years"/>
      </c:dateAx>
      <c:valAx>
        <c:axId val="891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79-4405-AB45-D78694E0475E}"/>
            </c:ext>
          </c:extLst>
        </c:ser>
        <c:dLbls>
          <c:showLegendKey val="0"/>
          <c:showVal val="0"/>
          <c:showCatName val="0"/>
          <c:showSerName val="0"/>
          <c:showPercent val="0"/>
          <c:showBubbleSize val="0"/>
        </c:dLbls>
        <c:gapWidth val="150"/>
        <c:axId val="90659072"/>
        <c:axId val="906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79-4405-AB45-D78694E0475E}"/>
            </c:ext>
          </c:extLst>
        </c:ser>
        <c:dLbls>
          <c:showLegendKey val="0"/>
          <c:showVal val="0"/>
          <c:showCatName val="0"/>
          <c:showSerName val="0"/>
          <c:showPercent val="0"/>
          <c:showBubbleSize val="0"/>
        </c:dLbls>
        <c:marker val="1"/>
        <c:smooth val="0"/>
        <c:axId val="90659072"/>
        <c:axId val="90665344"/>
      </c:lineChart>
      <c:dateAx>
        <c:axId val="90659072"/>
        <c:scaling>
          <c:orientation val="minMax"/>
        </c:scaling>
        <c:delete val="1"/>
        <c:axPos val="b"/>
        <c:numFmt formatCode="ge" sourceLinked="1"/>
        <c:majorTickMark val="none"/>
        <c:minorTickMark val="none"/>
        <c:tickLblPos val="none"/>
        <c:crossAx val="90665344"/>
        <c:crosses val="autoZero"/>
        <c:auto val="1"/>
        <c:lblOffset val="100"/>
        <c:baseTimeUnit val="years"/>
      </c:dateAx>
      <c:valAx>
        <c:axId val="906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385.34</c:v>
                </c:pt>
                <c:pt idx="1">
                  <c:v>368.32</c:v>
                </c:pt>
                <c:pt idx="2">
                  <c:v>322.85000000000002</c:v>
                </c:pt>
                <c:pt idx="3">
                  <c:v>345.39</c:v>
                </c:pt>
                <c:pt idx="4">
                  <c:v>280.91000000000003</c:v>
                </c:pt>
              </c:numCache>
            </c:numRef>
          </c:val>
          <c:extLst xmlns:c16r2="http://schemas.microsoft.com/office/drawing/2015/06/chart">
            <c:ext xmlns:c16="http://schemas.microsoft.com/office/drawing/2014/chart" uri="{C3380CC4-5D6E-409C-BE32-E72D297353CC}">
              <c16:uniqueId val="{00000000-5331-4201-BE6B-879FE13DC447}"/>
            </c:ext>
          </c:extLst>
        </c:ser>
        <c:dLbls>
          <c:showLegendKey val="0"/>
          <c:showVal val="0"/>
          <c:showCatName val="0"/>
          <c:showSerName val="0"/>
          <c:showPercent val="0"/>
          <c:showBubbleSize val="0"/>
        </c:dLbls>
        <c:gapWidth val="150"/>
        <c:axId val="90696320"/>
        <c:axId val="907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5331-4201-BE6B-879FE13DC447}"/>
            </c:ext>
          </c:extLst>
        </c:ser>
        <c:dLbls>
          <c:showLegendKey val="0"/>
          <c:showVal val="0"/>
          <c:showCatName val="0"/>
          <c:showSerName val="0"/>
          <c:showPercent val="0"/>
          <c:showBubbleSize val="0"/>
        </c:dLbls>
        <c:marker val="1"/>
        <c:smooth val="0"/>
        <c:axId val="90696320"/>
        <c:axId val="90714880"/>
      </c:lineChart>
      <c:dateAx>
        <c:axId val="90696320"/>
        <c:scaling>
          <c:orientation val="minMax"/>
        </c:scaling>
        <c:delete val="1"/>
        <c:axPos val="b"/>
        <c:numFmt formatCode="ge" sourceLinked="1"/>
        <c:majorTickMark val="none"/>
        <c:minorTickMark val="none"/>
        <c:tickLblPos val="none"/>
        <c:crossAx val="90714880"/>
        <c:crosses val="autoZero"/>
        <c:auto val="1"/>
        <c:lblOffset val="100"/>
        <c:baseTimeUnit val="years"/>
      </c:dateAx>
      <c:valAx>
        <c:axId val="907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118.7</c:v>
                </c:pt>
                <c:pt idx="1">
                  <c:v>120.58</c:v>
                </c:pt>
                <c:pt idx="2">
                  <c:v>125.44</c:v>
                </c:pt>
                <c:pt idx="3">
                  <c:v>135.78</c:v>
                </c:pt>
                <c:pt idx="4">
                  <c:v>99.8</c:v>
                </c:pt>
              </c:numCache>
            </c:numRef>
          </c:val>
          <c:extLst xmlns:c16r2="http://schemas.microsoft.com/office/drawing/2015/06/chart">
            <c:ext xmlns:c16="http://schemas.microsoft.com/office/drawing/2014/chart" uri="{C3380CC4-5D6E-409C-BE32-E72D297353CC}">
              <c16:uniqueId val="{00000000-E815-453F-A1DB-3519EC14ADA0}"/>
            </c:ext>
          </c:extLst>
        </c:ser>
        <c:dLbls>
          <c:showLegendKey val="0"/>
          <c:showVal val="0"/>
          <c:showCatName val="0"/>
          <c:showSerName val="0"/>
          <c:showPercent val="0"/>
          <c:showBubbleSize val="0"/>
        </c:dLbls>
        <c:gapWidth val="150"/>
        <c:axId val="90727936"/>
        <c:axId val="907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E815-453F-A1DB-3519EC14ADA0}"/>
            </c:ext>
          </c:extLst>
        </c:ser>
        <c:dLbls>
          <c:showLegendKey val="0"/>
          <c:showVal val="0"/>
          <c:showCatName val="0"/>
          <c:showSerName val="0"/>
          <c:showPercent val="0"/>
          <c:showBubbleSize val="0"/>
        </c:dLbls>
        <c:marker val="1"/>
        <c:smooth val="0"/>
        <c:axId val="90727936"/>
        <c:axId val="90729856"/>
      </c:lineChart>
      <c:dateAx>
        <c:axId val="90727936"/>
        <c:scaling>
          <c:orientation val="minMax"/>
        </c:scaling>
        <c:delete val="1"/>
        <c:axPos val="b"/>
        <c:numFmt formatCode="ge" sourceLinked="1"/>
        <c:majorTickMark val="none"/>
        <c:minorTickMark val="none"/>
        <c:tickLblPos val="none"/>
        <c:crossAx val="90729856"/>
        <c:crosses val="autoZero"/>
        <c:auto val="1"/>
        <c:lblOffset val="100"/>
        <c:baseTimeUnit val="years"/>
      </c:dateAx>
      <c:valAx>
        <c:axId val="907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150.28</c:v>
                </c:pt>
                <c:pt idx="1">
                  <c:v>155.74</c:v>
                </c:pt>
                <c:pt idx="2">
                  <c:v>150.19999999999999</c:v>
                </c:pt>
                <c:pt idx="3">
                  <c:v>139.34</c:v>
                </c:pt>
                <c:pt idx="4">
                  <c:v>189</c:v>
                </c:pt>
              </c:numCache>
            </c:numRef>
          </c:val>
          <c:extLst xmlns:c16r2="http://schemas.microsoft.com/office/drawing/2015/06/chart">
            <c:ext xmlns:c16="http://schemas.microsoft.com/office/drawing/2014/chart" uri="{C3380CC4-5D6E-409C-BE32-E72D297353CC}">
              <c16:uniqueId val="{00000000-D23C-4785-9BE1-B711DF01F784}"/>
            </c:ext>
          </c:extLst>
        </c:ser>
        <c:dLbls>
          <c:showLegendKey val="0"/>
          <c:showVal val="0"/>
          <c:showCatName val="0"/>
          <c:showSerName val="0"/>
          <c:showPercent val="0"/>
          <c:showBubbleSize val="0"/>
        </c:dLbls>
        <c:gapWidth val="150"/>
        <c:axId val="106775680"/>
        <c:axId val="1067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D23C-4785-9BE1-B711DF01F784}"/>
            </c:ext>
          </c:extLst>
        </c:ser>
        <c:dLbls>
          <c:showLegendKey val="0"/>
          <c:showVal val="0"/>
          <c:showCatName val="0"/>
          <c:showSerName val="0"/>
          <c:showPercent val="0"/>
          <c:showBubbleSize val="0"/>
        </c:dLbls>
        <c:marker val="1"/>
        <c:smooth val="0"/>
        <c:axId val="106775680"/>
        <c:axId val="106777600"/>
      </c:lineChart>
      <c:dateAx>
        <c:axId val="106775680"/>
        <c:scaling>
          <c:orientation val="minMax"/>
        </c:scaling>
        <c:delete val="1"/>
        <c:axPos val="b"/>
        <c:numFmt formatCode="ge" sourceLinked="1"/>
        <c:majorTickMark val="none"/>
        <c:minorTickMark val="none"/>
        <c:tickLblPos val="none"/>
        <c:crossAx val="106777600"/>
        <c:crosses val="autoZero"/>
        <c:auto val="1"/>
        <c:lblOffset val="100"/>
        <c:baseTimeUnit val="years"/>
      </c:dateAx>
      <c:valAx>
        <c:axId val="1067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大潟村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3205</v>
      </c>
      <c r="AM8" s="68"/>
      <c r="AN8" s="68"/>
      <c r="AO8" s="68"/>
      <c r="AP8" s="68"/>
      <c r="AQ8" s="68"/>
      <c r="AR8" s="68"/>
      <c r="AS8" s="68"/>
      <c r="AT8" s="67">
        <f>データ!T6</f>
        <v>170.11</v>
      </c>
      <c r="AU8" s="67"/>
      <c r="AV8" s="67"/>
      <c r="AW8" s="67"/>
      <c r="AX8" s="67"/>
      <c r="AY8" s="67"/>
      <c r="AZ8" s="67"/>
      <c r="BA8" s="67"/>
      <c r="BB8" s="67">
        <f>データ!U6</f>
        <v>18.84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v>
      </c>
      <c r="Q10" s="67"/>
      <c r="R10" s="67"/>
      <c r="S10" s="67"/>
      <c r="T10" s="67"/>
      <c r="U10" s="67"/>
      <c r="V10" s="67"/>
      <c r="W10" s="67">
        <f>データ!Q6</f>
        <v>70.349999999999994</v>
      </c>
      <c r="X10" s="67"/>
      <c r="Y10" s="67"/>
      <c r="Z10" s="67"/>
      <c r="AA10" s="67"/>
      <c r="AB10" s="67"/>
      <c r="AC10" s="67"/>
      <c r="AD10" s="68">
        <f>データ!R6</f>
        <v>4692</v>
      </c>
      <c r="AE10" s="68"/>
      <c r="AF10" s="68"/>
      <c r="AG10" s="68"/>
      <c r="AH10" s="68"/>
      <c r="AI10" s="68"/>
      <c r="AJ10" s="68"/>
      <c r="AK10" s="2"/>
      <c r="AL10" s="68">
        <f>データ!V6</f>
        <v>3129</v>
      </c>
      <c r="AM10" s="68"/>
      <c r="AN10" s="68"/>
      <c r="AO10" s="68"/>
      <c r="AP10" s="68"/>
      <c r="AQ10" s="68"/>
      <c r="AR10" s="68"/>
      <c r="AS10" s="68"/>
      <c r="AT10" s="67">
        <f>データ!W6</f>
        <v>2.97</v>
      </c>
      <c r="AU10" s="67"/>
      <c r="AV10" s="67"/>
      <c r="AW10" s="67"/>
      <c r="AX10" s="67"/>
      <c r="AY10" s="67"/>
      <c r="AZ10" s="67"/>
      <c r="BA10" s="67"/>
      <c r="BB10" s="67">
        <f>データ!X6</f>
        <v>1053.54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55</v>
      </c>
      <c r="O86" s="25" t="str">
        <f>データ!EO6</f>
        <v>【0.10】</v>
      </c>
    </row>
  </sheetData>
  <sheetProtection algorithmName="SHA-512" hashValue="wFfjPkVVMRfMCKLePJ9zxGqNQ5DQQtJIDAKEW6vSeoEp+yQTn7yvs+/iwc9n5hoKKzQSHwv3SJjXWVk0wAHNbw==" saltValue="zs8KXhME+hB9wpvb16rIm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53686</v>
      </c>
      <c r="D6" s="32">
        <f t="shared" si="3"/>
        <v>47</v>
      </c>
      <c r="E6" s="32">
        <f t="shared" si="3"/>
        <v>17</v>
      </c>
      <c r="F6" s="32">
        <f t="shared" si="3"/>
        <v>4</v>
      </c>
      <c r="G6" s="32">
        <f t="shared" si="3"/>
        <v>0</v>
      </c>
      <c r="H6" s="32" t="str">
        <f t="shared" si="3"/>
        <v>秋田県　大潟村</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100</v>
      </c>
      <c r="Q6" s="33">
        <f t="shared" si="3"/>
        <v>70.349999999999994</v>
      </c>
      <c r="R6" s="33">
        <f t="shared" si="3"/>
        <v>4692</v>
      </c>
      <c r="S6" s="33">
        <f t="shared" si="3"/>
        <v>3205</v>
      </c>
      <c r="T6" s="33">
        <f t="shared" si="3"/>
        <v>170.11</v>
      </c>
      <c r="U6" s="33">
        <f t="shared" si="3"/>
        <v>18.84</v>
      </c>
      <c r="V6" s="33">
        <f t="shared" si="3"/>
        <v>3129</v>
      </c>
      <c r="W6" s="33">
        <f t="shared" si="3"/>
        <v>2.97</v>
      </c>
      <c r="X6" s="33">
        <f t="shared" si="3"/>
        <v>1053.54</v>
      </c>
      <c r="Y6" s="34">
        <f>IF(Y7="",NA(),Y7)</f>
        <v>124.23</v>
      </c>
      <c r="Z6" s="34">
        <f t="shared" ref="Z6:AH6" si="4">IF(Z7="",NA(),Z7)</f>
        <v>97.78</v>
      </c>
      <c r="AA6" s="34">
        <f t="shared" si="4"/>
        <v>105.56</v>
      </c>
      <c r="AB6" s="34">
        <f t="shared" si="4"/>
        <v>109.31</v>
      </c>
      <c r="AC6" s="34">
        <f t="shared" si="4"/>
        <v>96.47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385.34</v>
      </c>
      <c r="BG6" s="34">
        <f t="shared" ref="BG6:BO6" si="7">IF(BG7="",NA(),BG7)</f>
        <v>368.32</v>
      </c>
      <c r="BH6" s="34">
        <f t="shared" si="7"/>
        <v>322.85000000000002</v>
      </c>
      <c r="BI6" s="34">
        <f t="shared" si="7"/>
        <v>345.39</v>
      </c>
      <c r="BJ6" s="34">
        <f t="shared" si="7"/>
        <v>280.91000000000003</v>
      </c>
      <c r="BK6" s="34">
        <f t="shared" si="7"/>
        <v>1655.47</v>
      </c>
      <c r="BL6" s="34">
        <f t="shared" si="7"/>
        <v>1504.21</v>
      </c>
      <c r="BM6" s="34">
        <f t="shared" si="7"/>
        <v>1390.86</v>
      </c>
      <c r="BN6" s="34">
        <f t="shared" si="7"/>
        <v>1467.94</v>
      </c>
      <c r="BO6" s="34">
        <f t="shared" si="7"/>
        <v>1144.94</v>
      </c>
      <c r="BP6" s="33" t="str">
        <f>IF(BP7="","",IF(BP7="-","【-】","【"&amp;SUBSTITUTE(TEXT(BP7,"#,##0.00"),"-","△")&amp;"】"))</f>
        <v>【1,225.44】</v>
      </c>
      <c r="BQ6" s="34">
        <f>IF(BQ7="",NA(),BQ7)</f>
        <v>118.7</v>
      </c>
      <c r="BR6" s="34">
        <f t="shared" ref="BR6:BZ6" si="8">IF(BR7="",NA(),BR7)</f>
        <v>120.58</v>
      </c>
      <c r="BS6" s="34">
        <f t="shared" si="8"/>
        <v>125.44</v>
      </c>
      <c r="BT6" s="34">
        <f t="shared" si="8"/>
        <v>135.78</v>
      </c>
      <c r="BU6" s="34">
        <f t="shared" si="8"/>
        <v>99.8</v>
      </c>
      <c r="BV6" s="34">
        <f t="shared" si="8"/>
        <v>67.92</v>
      </c>
      <c r="BW6" s="34">
        <f t="shared" si="8"/>
        <v>67.41</v>
      </c>
      <c r="BX6" s="34">
        <f t="shared" si="8"/>
        <v>76.849999999999994</v>
      </c>
      <c r="BY6" s="34">
        <f t="shared" si="8"/>
        <v>83.3</v>
      </c>
      <c r="BZ6" s="34">
        <f t="shared" si="8"/>
        <v>88.16</v>
      </c>
      <c r="CA6" s="33" t="str">
        <f>IF(CA7="","",IF(CA7="-","【-】","【"&amp;SUBSTITUTE(TEXT(CA7,"#,##0.00"),"-","△")&amp;"】"))</f>
        <v>【75.58】</v>
      </c>
      <c r="CB6" s="34">
        <f>IF(CB7="",NA(),CB7)</f>
        <v>150.28</v>
      </c>
      <c r="CC6" s="34">
        <f t="shared" ref="CC6:CK6" si="9">IF(CC7="",NA(),CC7)</f>
        <v>155.74</v>
      </c>
      <c r="CD6" s="34">
        <f t="shared" si="9"/>
        <v>150.19999999999999</v>
      </c>
      <c r="CE6" s="34">
        <f t="shared" si="9"/>
        <v>139.34</v>
      </c>
      <c r="CF6" s="34">
        <f t="shared" si="9"/>
        <v>189</v>
      </c>
      <c r="CG6" s="34">
        <f t="shared" si="9"/>
        <v>209.77</v>
      </c>
      <c r="CH6" s="34">
        <f t="shared" si="9"/>
        <v>216.49</v>
      </c>
      <c r="CI6" s="34">
        <f t="shared" si="9"/>
        <v>198.4</v>
      </c>
      <c r="CJ6" s="34">
        <f t="shared" si="9"/>
        <v>184.56</v>
      </c>
      <c r="CK6" s="34">
        <f t="shared" si="9"/>
        <v>173.89</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35.32</v>
      </c>
      <c r="CS6" s="34">
        <f t="shared" si="10"/>
        <v>38.409999999999997</v>
      </c>
      <c r="CT6" s="34">
        <f t="shared" si="10"/>
        <v>39.25</v>
      </c>
      <c r="CU6" s="34">
        <f t="shared" si="10"/>
        <v>43.18</v>
      </c>
      <c r="CV6" s="34">
        <f t="shared" si="10"/>
        <v>42.38</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85.67</v>
      </c>
      <c r="DD6" s="34">
        <f t="shared" si="11"/>
        <v>86.28</v>
      </c>
      <c r="DE6" s="34">
        <f t="shared" si="11"/>
        <v>86.43</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0.59</v>
      </c>
      <c r="EH6" s="34">
        <f t="shared" si="14"/>
        <v>0.15</v>
      </c>
      <c r="EI6" s="34">
        <f t="shared" si="14"/>
        <v>0.67</v>
      </c>
      <c r="EJ6" s="34">
        <f t="shared" si="14"/>
        <v>0.05</v>
      </c>
      <c r="EK6" s="34">
        <f t="shared" si="14"/>
        <v>7.0000000000000007E-2</v>
      </c>
      <c r="EL6" s="34">
        <f t="shared" si="14"/>
        <v>0.08</v>
      </c>
      <c r="EM6" s="34">
        <f t="shared" si="14"/>
        <v>0.04</v>
      </c>
      <c r="EN6" s="34">
        <f t="shared" si="14"/>
        <v>0.15</v>
      </c>
      <c r="EO6" s="33" t="str">
        <f>IF(EO7="","",IF(EO7="-","【-】","【"&amp;SUBSTITUTE(TEXT(EO7,"#,##0.00"),"-","△")&amp;"】"))</f>
        <v>【0.10】</v>
      </c>
    </row>
    <row r="7" spans="1:145" s="35" customFormat="1" x14ac:dyDescent="0.15">
      <c r="A7" s="27"/>
      <c r="B7" s="36">
        <v>2017</v>
      </c>
      <c r="C7" s="36">
        <v>53686</v>
      </c>
      <c r="D7" s="36">
        <v>47</v>
      </c>
      <c r="E7" s="36">
        <v>17</v>
      </c>
      <c r="F7" s="36">
        <v>4</v>
      </c>
      <c r="G7" s="36">
        <v>0</v>
      </c>
      <c r="H7" s="36" t="s">
        <v>111</v>
      </c>
      <c r="I7" s="36" t="s">
        <v>112</v>
      </c>
      <c r="J7" s="36" t="s">
        <v>113</v>
      </c>
      <c r="K7" s="36" t="s">
        <v>114</v>
      </c>
      <c r="L7" s="36" t="s">
        <v>115</v>
      </c>
      <c r="M7" s="36" t="s">
        <v>116</v>
      </c>
      <c r="N7" s="37" t="s">
        <v>117</v>
      </c>
      <c r="O7" s="37" t="s">
        <v>118</v>
      </c>
      <c r="P7" s="37">
        <v>100</v>
      </c>
      <c r="Q7" s="37">
        <v>70.349999999999994</v>
      </c>
      <c r="R7" s="37">
        <v>4692</v>
      </c>
      <c r="S7" s="37">
        <v>3205</v>
      </c>
      <c r="T7" s="37">
        <v>170.11</v>
      </c>
      <c r="U7" s="37">
        <v>18.84</v>
      </c>
      <c r="V7" s="37">
        <v>3129</v>
      </c>
      <c r="W7" s="37">
        <v>2.97</v>
      </c>
      <c r="X7" s="37">
        <v>1053.54</v>
      </c>
      <c r="Y7" s="37">
        <v>124.23</v>
      </c>
      <c r="Z7" s="37">
        <v>97.78</v>
      </c>
      <c r="AA7" s="37">
        <v>105.56</v>
      </c>
      <c r="AB7" s="37">
        <v>109.31</v>
      </c>
      <c r="AC7" s="37">
        <v>96.47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385.34</v>
      </c>
      <c r="BG7" s="37">
        <v>368.32</v>
      </c>
      <c r="BH7" s="37">
        <v>322.85000000000002</v>
      </c>
      <c r="BI7" s="37">
        <v>345.39</v>
      </c>
      <c r="BJ7" s="37">
        <v>280.91000000000003</v>
      </c>
      <c r="BK7" s="37">
        <v>1655.47</v>
      </c>
      <c r="BL7" s="37">
        <v>1504.21</v>
      </c>
      <c r="BM7" s="37">
        <v>1390.86</v>
      </c>
      <c r="BN7" s="37">
        <v>1467.94</v>
      </c>
      <c r="BO7" s="37">
        <v>1144.94</v>
      </c>
      <c r="BP7" s="37">
        <v>1225.44</v>
      </c>
      <c r="BQ7" s="37">
        <v>118.7</v>
      </c>
      <c r="BR7" s="37">
        <v>120.58</v>
      </c>
      <c r="BS7" s="37">
        <v>125.44</v>
      </c>
      <c r="BT7" s="37">
        <v>135.78</v>
      </c>
      <c r="BU7" s="37">
        <v>99.8</v>
      </c>
      <c r="BV7" s="37">
        <v>67.92</v>
      </c>
      <c r="BW7" s="37">
        <v>67.41</v>
      </c>
      <c r="BX7" s="37">
        <v>76.849999999999994</v>
      </c>
      <c r="BY7" s="37">
        <v>83.3</v>
      </c>
      <c r="BZ7" s="37">
        <v>88.16</v>
      </c>
      <c r="CA7" s="37">
        <v>75.58</v>
      </c>
      <c r="CB7" s="37">
        <v>150.28</v>
      </c>
      <c r="CC7" s="37">
        <v>155.74</v>
      </c>
      <c r="CD7" s="37">
        <v>150.19999999999999</v>
      </c>
      <c r="CE7" s="37">
        <v>139.34</v>
      </c>
      <c r="CF7" s="37">
        <v>189</v>
      </c>
      <c r="CG7" s="37">
        <v>209.77</v>
      </c>
      <c r="CH7" s="37">
        <v>216.49</v>
      </c>
      <c r="CI7" s="37">
        <v>198.4</v>
      </c>
      <c r="CJ7" s="37">
        <v>184.56</v>
      </c>
      <c r="CK7" s="37">
        <v>173.89</v>
      </c>
      <c r="CL7" s="37">
        <v>215.23</v>
      </c>
      <c r="CM7" s="37" t="s">
        <v>117</v>
      </c>
      <c r="CN7" s="37" t="s">
        <v>117</v>
      </c>
      <c r="CO7" s="37" t="s">
        <v>117</v>
      </c>
      <c r="CP7" s="37" t="s">
        <v>117</v>
      </c>
      <c r="CQ7" s="37" t="s">
        <v>117</v>
      </c>
      <c r="CR7" s="37">
        <v>35.32</v>
      </c>
      <c r="CS7" s="37">
        <v>38.409999999999997</v>
      </c>
      <c r="CT7" s="37">
        <v>39.25</v>
      </c>
      <c r="CU7" s="37">
        <v>43.18</v>
      </c>
      <c r="CV7" s="37">
        <v>42.38</v>
      </c>
      <c r="CW7" s="37">
        <v>42.66</v>
      </c>
      <c r="CX7" s="37">
        <v>100</v>
      </c>
      <c r="CY7" s="37">
        <v>100</v>
      </c>
      <c r="CZ7" s="37">
        <v>100</v>
      </c>
      <c r="DA7" s="37">
        <v>100</v>
      </c>
      <c r="DB7" s="37">
        <v>100</v>
      </c>
      <c r="DC7" s="37">
        <v>85.67</v>
      </c>
      <c r="DD7" s="37">
        <v>86.28</v>
      </c>
      <c r="DE7" s="37">
        <v>86.43</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0.59</v>
      </c>
      <c r="EH7" s="37">
        <v>0.15</v>
      </c>
      <c r="EI7" s="37">
        <v>0.67</v>
      </c>
      <c r="EJ7" s="37">
        <v>0.05</v>
      </c>
      <c r="EK7" s="37">
        <v>7.0000000000000007E-2</v>
      </c>
      <c r="EL7" s="37">
        <v>0.08</v>
      </c>
      <c r="EM7" s="37">
        <v>0.04</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祥達</cp:lastModifiedBy>
  <cp:lastPrinted>2019-01-30T04:44:33Z</cp:lastPrinted>
  <dcterms:created xsi:type="dcterms:W3CDTF">2018-12-03T09:11:58Z</dcterms:created>
  <dcterms:modified xsi:type="dcterms:W3CDTF">2019-01-30T04:44:41Z</dcterms:modified>
  <cp:category/>
</cp:coreProperties>
</file>