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1IpkOPXyVxElzf/Jtenp+uuTqJL7cpQ0BaUXtqQyd+4XSwyiMavgtXvDJ6hJzOkJ9XxGFIXkUwXxj2lGAuENg==" workbookSaltValue="QWNvN57fXxWMrzFCk9Ku5w=="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<sst xmlns="http://schemas.openxmlformats.org/spreadsheetml/2006/main" count="237" uniqueCount="123">
  <si>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</si>
  <si>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</si>
  <si>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</si>
  <si>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</si>
  <si>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</si>
  <si>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</si>
  <si>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</si>
  <si>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</si>
  <si>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</si>
  <si>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</si>
  <si>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</si>
  <si>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</si>
  <si>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</si>
  <si>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</si>
  <si>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</si>
  <si>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</si>
  <si>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</si>
  <si>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</si>
  <si>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</si>
  <si>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</si>
  <si>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</si>
  <si>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</si>
  <si>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</si>
  <si>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</si>
  <si>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</si>
  <si>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</si>
  <si>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</si>
  <si>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</si>
  <si>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</si>
  <si>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</si>
  <si>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</si>
  <si>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</si>
  <si>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</si>
  <si>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</si>
  <si>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</si>
  <si>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</si>
  <si>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</si>
  <si>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</si>
  <si>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</si>
  <si>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</si>
  <si>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</si>
  <si>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</si>
  <si>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</si>
  <si>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</si>
  <si>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</si>
  <si>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</si>
  <si>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</si>
  <si>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</si>
  <si>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</si>
  <si>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</si>
  <si>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</si>
  <si>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</si>
  <si>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</si>
  <si>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</si>
  <si>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</si>
  <si>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</si>
  <si>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</si>
  <si>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</si>
  <si>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</si>
  <si>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</si>
  <si>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</si>
  <si>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</si>
  <si>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</si>
  <si>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</si>
  <si>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</si>
  <si>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</si>
  <si>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</si>
  <si>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</si>
  <si>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</si>
  <si>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</si>
  <si>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</si>
  <si>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</si>
  <si>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</si>
  <si>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</si>
  <si>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</si>
  <si>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</si>
  <si>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</si>
  <si>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</si>
  <si>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</si>
  <si>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</si>
  <si>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</si>
  <si>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</si>
  <si>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</si>
  <si>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</si>
  <si>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</si>
  <si>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</si>
  <si>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</si>
  <si>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</si>
  <si>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</si>
  <si>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</si>
  <si>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</si>
  <si>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</si>
  <si>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</si>
  <si>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</si>
  <si>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</si>
  <si>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</si>
  <si>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</si>
  <si>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</si>
  <si>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</si>
  <si>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</si>
  <si>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</si>
  <si>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</si>
  <si>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</si>
  <si>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</si>
  <si>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</si>
  <si>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</si>
  <si>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</si>
  <si>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</si>
  <si>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</si>
  <si>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</si>
  <si>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</si>
  <si>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</si>
  <si>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</si>
  <si>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</si>
  <si>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</si>
  <si>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</si>
  <si>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</si>
  <si>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</si>
  <si>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</si>
  <si>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</si>
  <si>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管路については、平成2～3年に大規模な布設替え工事を実施したことにより近年は更新をしていない。そのため、管路更新率は0％で推移している。
　近年10年程度では大きな改修も検討しておらず、健全な状況である。</t>
    <phoneticPr fontId="4"/>
  </si>
  <si>
    <t>　経営の健全性・効率性では、全ての項目で類似団体と比較して良好な数値を示している。
　老朽化の状況は、現況で更新の必要がなく現状で問題はない。
　これらのことから、施設・経営ともに健全であることがわかる。</t>
    <phoneticPr fontId="4"/>
  </si>
  <si>
    <r>
      <rPr>
        <b/>
        <sz val="10"/>
        <color theme="1"/>
        <rFont val="ＭＳ ゴシック"/>
        <family val="3"/>
        <charset val="128"/>
      </rPr>
      <t>①収益的収支比率</t>
    </r>
    <r>
      <rPr>
        <sz val="10"/>
        <color theme="1"/>
        <rFont val="ＭＳ ゴシック"/>
        <family val="3"/>
        <charset val="128"/>
      </rPr>
      <t xml:space="preserve">
　類似団体と比較して高い水準で安定している。
　平成29年度には、平成2～3年に行った大規模な布設替え工事の起債償還が終了するため、平成30年度以降は当該指数の上昇が見込まれる。
</t>
    </r>
    <r>
      <rPr>
        <b/>
        <sz val="10"/>
        <color theme="1"/>
        <rFont val="ＭＳ ゴシック"/>
        <family val="3"/>
        <charset val="128"/>
      </rPr>
      <t>④企業債残高対給水収益比率</t>
    </r>
    <r>
      <rPr>
        <sz val="10"/>
        <color theme="1"/>
        <rFont val="ＭＳ ゴシック"/>
        <family val="3"/>
        <charset val="128"/>
      </rPr>
      <t xml:space="preserve">
　類似団体と比較して低い比率で推移している。
　平成29年度には前年費で約46%当該値が上昇しているが、これは配水池の増設工事の起債があったためである。
</t>
    </r>
    <r>
      <rPr>
        <b/>
        <sz val="10"/>
        <color theme="1"/>
        <rFont val="ＭＳ ゴシック"/>
        <family val="3"/>
        <charset val="128"/>
      </rPr>
      <t>⑤料金回収率</t>
    </r>
    <r>
      <rPr>
        <sz val="10"/>
        <color theme="1"/>
        <rFont val="ＭＳ ゴシック"/>
        <family val="3"/>
        <charset val="128"/>
      </rPr>
      <t xml:space="preserve">
　類似団体と比較して高い比率で推移している。
　平成27年度以降、90％台後半で推移しており、健全性は高い。
</t>
    </r>
    <r>
      <rPr>
        <b/>
        <sz val="10"/>
        <color theme="1"/>
        <rFont val="ＭＳ ゴシック"/>
        <family val="3"/>
        <charset val="128"/>
      </rPr>
      <t>⑥給水原価</t>
    </r>
    <r>
      <rPr>
        <sz val="10"/>
        <color theme="1"/>
        <rFont val="ＭＳ ゴシック"/>
        <family val="3"/>
        <charset val="128"/>
      </rPr>
      <t xml:space="preserve">
　ほぼ横ばいで推移している。
　類似団体と比較するとやや低い水準である。
　元々、大潟村はこの数値は類似団体と比較して低いが、施設に係る経常費用がそれほど増加していないことと、平成29年度時点では起債償還額の増加がないため、横ばいで推移している。
</t>
    </r>
    <r>
      <rPr>
        <b/>
        <sz val="10"/>
        <color theme="1"/>
        <rFont val="ＭＳ ゴシック"/>
        <family val="3"/>
        <charset val="128"/>
      </rPr>
      <t>⑦施設利用率</t>
    </r>
    <r>
      <rPr>
        <sz val="10"/>
        <color theme="1"/>
        <rFont val="ＭＳ ゴシック"/>
        <family val="3"/>
        <charset val="128"/>
      </rPr>
      <t xml:space="preserve">
　類似団体と比較してやや高い水準となっている。
　配水池の増設により一日配水能力が増加したことで、施設利用率数値が減少したと考えられる。
　配水池増設前には春期の田植え時期に、最大稼働率近くまで上昇することがあったことと、大潟村の人口は現状で急激な減少が見込まれていないことから、適正な水準であると考えている。
</t>
    </r>
    <r>
      <rPr>
        <b/>
        <sz val="10"/>
        <color theme="1"/>
        <rFont val="ＭＳ ゴシック"/>
        <family val="3"/>
        <charset val="128"/>
      </rPr>
      <t>⑧有収率</t>
    </r>
    <r>
      <rPr>
        <sz val="10"/>
        <color theme="1"/>
        <rFont val="ＭＳ ゴシック"/>
        <family val="3"/>
        <charset val="128"/>
      </rPr>
      <t xml:space="preserve">
　類似団体と比較して高い水準で推移している。
　おおむね90％台後半で推移しており、健全性は高い。</t>
    </r>
    <rPh sb="137" eb="139">
      <t>ヘイセイ</t>
    </rPh>
    <rPh sb="141" eb="143">
      <t>ネンド</t>
    </rPh>
    <rPh sb="145" eb="148">
      <t>ゼンネンヒ</t>
    </rPh>
    <rPh sb="149" eb="150">
      <t>ヤク</t>
    </rPh>
    <rPh sb="153" eb="155">
      <t>トウガイ</t>
    </rPh>
    <rPh sb="155" eb="156">
      <t>チ</t>
    </rPh>
    <rPh sb="157" eb="159">
      <t>ジョウショウ</t>
    </rPh>
    <rPh sb="168" eb="170">
      <t>ハイスイ</t>
    </rPh>
    <rPh sb="170" eb="171">
      <t>イケ</t>
    </rPh>
    <rPh sb="172" eb="174">
      <t>ゾウセツ</t>
    </rPh>
    <rPh sb="174" eb="176">
      <t>コウジ</t>
    </rPh>
    <rPh sb="177" eb="179">
      <t>キサイ</t>
    </rPh>
    <rPh sb="261" eb="262">
      <t>ヨコ</t>
    </rPh>
    <rPh sb="265" eb="267">
      <t>スイイ</t>
    </rPh>
    <rPh sb="296" eb="298">
      <t>モトモト</t>
    </rPh>
    <rPh sb="299" eb="302">
      <t>オオガタムラ</t>
    </rPh>
    <rPh sb="305" eb="307">
      <t>スウチ</t>
    </rPh>
    <rPh sb="308" eb="310">
      <t>ルイジ</t>
    </rPh>
    <rPh sb="310" eb="312">
      <t>ダンタイ</t>
    </rPh>
    <rPh sb="313" eb="315">
      <t>ヒカク</t>
    </rPh>
    <rPh sb="317" eb="318">
      <t>ヒク</t>
    </rPh>
    <rPh sb="321" eb="323">
      <t>シセツ</t>
    </rPh>
    <rPh sb="324" eb="325">
      <t>カカ</t>
    </rPh>
    <rPh sb="326" eb="328">
      <t>ケイジョウ</t>
    </rPh>
    <rPh sb="328" eb="330">
      <t>ヒヨウ</t>
    </rPh>
    <rPh sb="335" eb="337">
      <t>ゾウカ</t>
    </rPh>
    <rPh sb="346" eb="348">
      <t>ヘイセイ</t>
    </rPh>
    <rPh sb="350" eb="352">
      <t>ネンド</t>
    </rPh>
    <rPh sb="352" eb="354">
      <t>ジテン</t>
    </rPh>
    <rPh sb="356" eb="358">
      <t>キサイ</t>
    </rPh>
    <rPh sb="358" eb="361">
      <t>ショウカンガク</t>
    </rPh>
    <rPh sb="362" eb="364">
      <t>ゾウカ</t>
    </rPh>
    <rPh sb="370" eb="371">
      <t>ヨコ</t>
    </rPh>
    <rPh sb="374" eb="376">
      <t>スイイ</t>
    </rPh>
    <rPh sb="401" eb="402">
      <t>タカ</t>
    </rPh>
    <rPh sb="414" eb="416">
      <t>ハイスイ</t>
    </rPh>
    <rPh sb="416" eb="417">
      <t>イケ</t>
    </rPh>
    <rPh sb="418" eb="420">
      <t>ゾウセツ</t>
    </rPh>
    <rPh sb="423" eb="425">
      <t>イチニチ</t>
    </rPh>
    <rPh sb="425" eb="427">
      <t>ハイスイ</t>
    </rPh>
    <rPh sb="427" eb="429">
      <t>ノウリョク</t>
    </rPh>
    <rPh sb="430" eb="432">
      <t>ゾウカ</t>
    </rPh>
    <rPh sb="438" eb="440">
      <t>シセツ</t>
    </rPh>
    <rPh sb="440" eb="443">
      <t>リヨウリツ</t>
    </rPh>
    <rPh sb="443" eb="445">
      <t>スウチ</t>
    </rPh>
    <rPh sb="446" eb="448">
      <t>ゲンショウ</t>
    </rPh>
    <rPh sb="451" eb="452">
      <t>カンガ</t>
    </rPh>
    <rPh sb="459" eb="461">
      <t>ハイスイ</t>
    </rPh>
    <rPh sb="461" eb="462">
      <t>イケ</t>
    </rPh>
    <rPh sb="462" eb="464">
      <t>ゾウセツ</t>
    </rPh>
    <rPh sb="464" eb="465">
      <t>マエ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</si>
</sst>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31-4922-A097-86BAAD14A578}"/>
            </c:ext>
          </c:extLst>
        </c:ser>
        <c:dLbls>
          <c:showLegendKey val="0"/>
          <c:showVal val="0"/>
          <c:showCatName val="0"/>
          <c:showSerName val="0"/>
          <c:showPercent val="0"/>
          <c:showBubbleSize val="0"/>
        </c:dLbls>
        <c:gapWidth val="150"/>
        <c:axId val="95849088"/>
        <c:axId val="958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3031-4922-A097-86BAAD14A578}"/>
            </c:ext>
          </c:extLst>
        </c:ser>
        <c:dLbls>
          <c:showLegendKey val="0"/>
          <c:showVal val="0"/>
          <c:showCatName val="0"/>
          <c:showSerName val="0"/>
          <c:showPercent val="0"/>
          <c:showBubbleSize val="0"/>
        </c:dLbls>
        <c:marker val="1"/>
        <c:smooth val="0"/>
        <c:axId val="95849088"/>
        <c:axId val="95851264"/>
      </c:lineChart>
      <c:dateAx>
        <c:axId val="95849088"/>
        <c:scaling>
          <c:orientation val="minMax"/>
        </c:scaling>
        <c:delete val="1"/>
        <c:axPos val="b"/>
        <c:numFmt formatCode="ge" sourceLinked="1"/>
        <c:majorTickMark val="none"/>
        <c:minorTickMark val="none"/>
        <c:tickLblPos val="none"/>
        <c:crossAx val="95851264"/>
        <c:crosses val="autoZero"/>
        <c:auto val="1"/>
        <c:lblOffset val="100"/>
        <c:baseTimeUnit val="years"/>
      </c:dateAx>
      <c:valAx>
        <c:axId val="958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68.02</c:v>
                </c:pt>
                <c:pt idx="1">
                  <c:v>70.77</c:v>
                </c:pt>
                <c:pt idx="2">
                  <c:v>66.06</c:v>
                </c:pt>
                <c:pt idx="3">
                  <c:v>62.94</c:v>
                </c:pt>
                <c:pt idx="4">
                  <c:v>61.16</c:v>
                </c:pt>
              </c:numCache>
            </c:numRef>
          </c:val>
          <c:extLst xmlns:c16r2="http://schemas.microsoft.com/office/drawing/2015/06/chart">
            <c:ext xmlns:c16="http://schemas.microsoft.com/office/drawing/2014/chart" uri="{C3380CC4-5D6E-409C-BE32-E72D297353CC}">
              <c16:uniqueId val="{00000000-D0E9-4496-AFFB-C048907C4AEF}"/>
            </c:ext>
          </c:extLst>
        </c:ser>
        <c:dLbls>
          <c:showLegendKey val="0"/>
          <c:showVal val="0"/>
          <c:showCatName val="0"/>
          <c:showSerName val="0"/>
          <c:showPercent val="0"/>
          <c:showBubbleSize val="0"/>
        </c:dLbls>
        <c:gapWidth val="150"/>
        <c:axId val="97724672"/>
        <c:axId val="977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D0E9-4496-AFFB-C048907C4AEF}"/>
            </c:ext>
          </c:extLst>
        </c:ser>
        <c:dLbls>
          <c:showLegendKey val="0"/>
          <c:showVal val="0"/>
          <c:showCatName val="0"/>
          <c:showSerName val="0"/>
          <c:showPercent val="0"/>
          <c:showBubbleSize val="0"/>
        </c:dLbls>
        <c:marker val="1"/>
        <c:smooth val="0"/>
        <c:axId val="97724672"/>
        <c:axId val="97726848"/>
      </c:lineChart>
      <c:dateAx>
        <c:axId val="97724672"/>
        <c:scaling>
          <c:orientation val="minMax"/>
        </c:scaling>
        <c:delete val="1"/>
        <c:axPos val="b"/>
        <c:numFmt formatCode="ge" sourceLinked="1"/>
        <c:majorTickMark val="none"/>
        <c:minorTickMark val="none"/>
        <c:tickLblPos val="none"/>
        <c:crossAx val="97726848"/>
        <c:crosses val="autoZero"/>
        <c:auto val="1"/>
        <c:lblOffset val="100"/>
        <c:baseTimeUnit val="years"/>
      </c:dateAx>
      <c:valAx>
        <c:axId val="977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95.14</c:v>
                </c:pt>
                <c:pt idx="1">
                  <c:v>93.34</c:v>
                </c:pt>
                <c:pt idx="2">
                  <c:v>92.52</c:v>
                </c:pt>
                <c:pt idx="3">
                  <c:v>95.72</c:v>
                </c:pt>
                <c:pt idx="4">
                  <c:v>96.53</c:v>
                </c:pt>
              </c:numCache>
            </c:numRef>
          </c:val>
          <c:extLst xmlns:c16r2="http://schemas.microsoft.com/office/drawing/2015/06/chart">
            <c:ext xmlns:c16="http://schemas.microsoft.com/office/drawing/2014/chart" uri="{C3380CC4-5D6E-409C-BE32-E72D297353CC}">
              <c16:uniqueId val="{00000000-8F4D-431B-A8EC-12E62EC6F0D7}"/>
            </c:ext>
          </c:extLst>
        </c:ser>
        <c:dLbls>
          <c:showLegendKey val="0"/>
          <c:showVal val="0"/>
          <c:showCatName val="0"/>
          <c:showSerName val="0"/>
          <c:showPercent val="0"/>
          <c:showBubbleSize val="0"/>
        </c:dLbls>
        <c:gapWidth val="150"/>
        <c:axId val="97766016"/>
        <c:axId val="977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F4D-431B-A8EC-12E62EC6F0D7}"/>
            </c:ext>
          </c:extLst>
        </c:ser>
        <c:dLbls>
          <c:showLegendKey val="0"/>
          <c:showVal val="0"/>
          <c:showCatName val="0"/>
          <c:showSerName val="0"/>
          <c:showPercent val="0"/>
          <c:showBubbleSize val="0"/>
        </c:dLbls>
        <c:marker val="1"/>
        <c:smooth val="0"/>
        <c:axId val="97766016"/>
        <c:axId val="97768192"/>
      </c:lineChart>
      <c:dateAx>
        <c:axId val="97766016"/>
        <c:scaling>
          <c:orientation val="minMax"/>
        </c:scaling>
        <c:delete val="1"/>
        <c:axPos val="b"/>
        <c:numFmt formatCode="ge" sourceLinked="1"/>
        <c:majorTickMark val="none"/>
        <c:minorTickMark val="none"/>
        <c:tickLblPos val="none"/>
        <c:crossAx val="97768192"/>
        <c:crosses val="autoZero"/>
        <c:auto val="1"/>
        <c:lblOffset val="100"/>
        <c:baseTimeUnit val="years"/>
      </c:dateAx>
      <c:valAx>
        <c:axId val="977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87.53</c:v>
                </c:pt>
                <c:pt idx="1">
                  <c:v>87.44</c:v>
                </c:pt>
                <c:pt idx="2">
                  <c:v>97.23</c:v>
                </c:pt>
                <c:pt idx="3">
                  <c:v>96.26</c:v>
                </c:pt>
                <c:pt idx="4">
                  <c:v>97.21</c:v>
                </c:pt>
              </c:numCache>
            </c:numRef>
          </c:val>
          <c:extLst xmlns:c16r2="http://schemas.microsoft.com/office/drawing/2015/06/chart">
            <c:ext xmlns:c16="http://schemas.microsoft.com/office/drawing/2014/chart" uri="{C3380CC4-5D6E-409C-BE32-E72D297353CC}">
              <c16:uniqueId val="{00000000-53A9-4E98-A97B-39D27E209CDA}"/>
            </c:ext>
          </c:extLst>
        </c:ser>
        <c:dLbls>
          <c:showLegendKey val="0"/>
          <c:showVal val="0"/>
          <c:showCatName val="0"/>
          <c:showSerName val="0"/>
          <c:showPercent val="0"/>
          <c:showBubbleSize val="0"/>
        </c:dLbls>
        <c:gapWidth val="150"/>
        <c:axId val="82247680"/>
        <c:axId val="822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53A9-4E98-A97B-39D27E209CDA}"/>
            </c:ext>
          </c:extLst>
        </c:ser>
        <c:dLbls>
          <c:showLegendKey val="0"/>
          <c:showVal val="0"/>
          <c:showCatName val="0"/>
          <c:showSerName val="0"/>
          <c:showPercent val="0"/>
          <c:showBubbleSize val="0"/>
        </c:dLbls>
        <c:marker val="1"/>
        <c:smooth val="0"/>
        <c:axId val="82247680"/>
        <c:axId val="82248832"/>
      </c:lineChart>
      <c:dateAx>
        <c:axId val="82247680"/>
        <c:scaling>
          <c:orientation val="minMax"/>
        </c:scaling>
        <c:delete val="1"/>
        <c:axPos val="b"/>
        <c:numFmt formatCode="ge" sourceLinked="1"/>
        <c:majorTickMark val="none"/>
        <c:minorTickMark val="none"/>
        <c:tickLblPos val="none"/>
        <c:crossAx val="82248832"/>
        <c:crosses val="autoZero"/>
        <c:auto val="1"/>
        <c:lblOffset val="100"/>
        <c:baseTimeUnit val="years"/>
      </c:dateAx>
      <c:valAx>
        <c:axId val="82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4E-44F6-ADDC-37DE434FD497}"/>
            </c:ext>
          </c:extLst>
        </c:ser>
        <c:dLbls>
          <c:showLegendKey val="0"/>
          <c:showVal val="0"/>
          <c:showCatName val="0"/>
          <c:showSerName val="0"/>
          <c:showPercent val="0"/>
          <c:showBubbleSize val="0"/>
        </c:dLbls>
        <c:gapWidth val="150"/>
        <c:axId val="82283904"/>
        <c:axId val="82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4E-44F6-ADDC-37DE434FD497}"/>
            </c:ext>
          </c:extLst>
        </c:ser>
        <c:dLbls>
          <c:showLegendKey val="0"/>
          <c:showVal val="0"/>
          <c:showCatName val="0"/>
          <c:showSerName val="0"/>
          <c:showPercent val="0"/>
          <c:showBubbleSize val="0"/>
        </c:dLbls>
        <c:marker val="1"/>
        <c:smooth val="0"/>
        <c:axId val="82283904"/>
        <c:axId val="82286080"/>
      </c:lineChart>
      <c:dateAx>
        <c:axId val="82283904"/>
        <c:scaling>
          <c:orientation val="minMax"/>
        </c:scaling>
        <c:delete val="1"/>
        <c:axPos val="b"/>
        <c:numFmt formatCode="ge" sourceLinked="1"/>
        <c:majorTickMark val="none"/>
        <c:minorTickMark val="none"/>
        <c:tickLblPos val="none"/>
        <c:crossAx val="82286080"/>
        <c:crosses val="autoZero"/>
        <c:auto val="1"/>
        <c:lblOffset val="100"/>
        <c:baseTimeUnit val="years"/>
      </c:dateAx>
      <c:valAx>
        <c:axId val="82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BA-4F76-9769-D9731608BD12}"/>
            </c:ext>
          </c:extLst>
        </c:ser>
        <c:dLbls>
          <c:showLegendKey val="0"/>
          <c:showVal val="0"/>
          <c:showCatName val="0"/>
          <c:showSerName val="0"/>
          <c:showPercent val="0"/>
          <c:showBubbleSize val="0"/>
        </c:dLbls>
        <c:gapWidth val="150"/>
        <c:axId val="95739904"/>
        <c:axId val="957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BA-4F76-9769-D9731608BD12}"/>
            </c:ext>
          </c:extLst>
        </c:ser>
        <c:dLbls>
          <c:showLegendKey val="0"/>
          <c:showVal val="0"/>
          <c:showCatName val="0"/>
          <c:showSerName val="0"/>
          <c:showPercent val="0"/>
          <c:showBubbleSize val="0"/>
        </c:dLbls>
        <c:marker val="1"/>
        <c:smooth val="0"/>
        <c:axId val="95739904"/>
        <c:axId val="95741824"/>
      </c:lineChart>
      <c:dateAx>
        <c:axId val="95739904"/>
        <c:scaling>
          <c:orientation val="minMax"/>
        </c:scaling>
        <c:delete val="1"/>
        <c:axPos val="b"/>
        <c:numFmt formatCode="ge" sourceLinked="1"/>
        <c:majorTickMark val="none"/>
        <c:minorTickMark val="none"/>
        <c:tickLblPos val="none"/>
        <c:crossAx val="95741824"/>
        <c:crosses val="autoZero"/>
        <c:auto val="1"/>
        <c:lblOffset val="100"/>
        <c:baseTimeUnit val="years"/>
      </c:dateAx>
      <c:valAx>
        <c:axId val="957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61-4957-A68E-12B1ADD00E0E}"/>
            </c:ext>
          </c:extLst>
        </c:ser>
        <c:dLbls>
          <c:showLegendKey val="0"/>
          <c:showVal val="0"/>
          <c:showCatName val="0"/>
          <c:showSerName val="0"/>
          <c:showPercent val="0"/>
          <c:showBubbleSize val="0"/>
        </c:dLbls>
        <c:gapWidth val="150"/>
        <c:axId val="95498624"/>
        <c:axId val="955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61-4957-A68E-12B1ADD00E0E}"/>
            </c:ext>
          </c:extLst>
        </c:ser>
        <c:dLbls>
          <c:showLegendKey val="0"/>
          <c:showVal val="0"/>
          <c:showCatName val="0"/>
          <c:showSerName val="0"/>
          <c:showPercent val="0"/>
          <c:showBubbleSize val="0"/>
        </c:dLbls>
        <c:marker val="1"/>
        <c:smooth val="0"/>
        <c:axId val="95498624"/>
        <c:axId val="95500544"/>
      </c:lineChart>
      <c:dateAx>
        <c:axId val="95498624"/>
        <c:scaling>
          <c:orientation val="minMax"/>
        </c:scaling>
        <c:delete val="1"/>
        <c:axPos val="b"/>
        <c:numFmt formatCode="ge" sourceLinked="1"/>
        <c:majorTickMark val="none"/>
        <c:minorTickMark val="none"/>
        <c:tickLblPos val="none"/>
        <c:crossAx val="95500544"/>
        <c:crosses val="autoZero"/>
        <c:auto val="1"/>
        <c:lblOffset val="100"/>
        <c:baseTimeUnit val="years"/>
      </c:dateAx>
      <c:valAx>
        <c:axId val="95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C9-42CE-89FC-B7A50893551D}"/>
            </c:ext>
          </c:extLst>
        </c:ser>
        <c:dLbls>
          <c:showLegendKey val="0"/>
          <c:showVal val="0"/>
          <c:showCatName val="0"/>
          <c:showSerName val="0"/>
          <c:showPercent val="0"/>
          <c:showBubbleSize val="0"/>
        </c:dLbls>
        <c:gapWidth val="150"/>
        <c:axId val="95535872"/>
        <c:axId val="95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C9-42CE-89FC-B7A50893551D}"/>
            </c:ext>
          </c:extLst>
        </c:ser>
        <c:dLbls>
          <c:showLegendKey val="0"/>
          <c:showVal val="0"/>
          <c:showCatName val="0"/>
          <c:showSerName val="0"/>
          <c:showPercent val="0"/>
          <c:showBubbleSize val="0"/>
        </c:dLbls>
        <c:marker val="1"/>
        <c:smooth val="0"/>
        <c:axId val="95535872"/>
        <c:axId val="95537792"/>
      </c:lineChart>
      <c:dateAx>
        <c:axId val="95535872"/>
        <c:scaling>
          <c:orientation val="minMax"/>
        </c:scaling>
        <c:delete val="1"/>
        <c:axPos val="b"/>
        <c:numFmt formatCode="ge" sourceLinked="1"/>
        <c:majorTickMark val="none"/>
        <c:minorTickMark val="none"/>
        <c:tickLblPos val="none"/>
        <c:crossAx val="95537792"/>
        <c:crosses val="autoZero"/>
        <c:auto val="1"/>
        <c:lblOffset val="100"/>
        <c:baseTimeUnit val="years"/>
      </c:dateAx>
      <c:valAx>
        <c:axId val="955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358.26</c:v>
                </c:pt>
                <c:pt idx="1">
                  <c:v>299.08</c:v>
                </c:pt>
                <c:pt idx="2">
                  <c:v>247.67</c:v>
                </c:pt>
                <c:pt idx="3">
                  <c:v>201</c:v>
                </c:pt>
                <c:pt idx="4">
                  <c:v>293.87</c:v>
                </c:pt>
              </c:numCache>
            </c:numRef>
          </c:val>
          <c:extLst xmlns:c16r2="http://schemas.microsoft.com/office/drawing/2015/06/chart">
            <c:ext xmlns:c16="http://schemas.microsoft.com/office/drawing/2014/chart" uri="{C3380CC4-5D6E-409C-BE32-E72D297353CC}">
              <c16:uniqueId val="{00000000-B356-4427-A715-EE8EE59191BD}"/>
            </c:ext>
          </c:extLst>
        </c:ser>
        <c:dLbls>
          <c:showLegendKey val="0"/>
          <c:showVal val="0"/>
          <c:showCatName val="0"/>
          <c:showSerName val="0"/>
          <c:showPercent val="0"/>
          <c:showBubbleSize val="0"/>
        </c:dLbls>
        <c:gapWidth val="150"/>
        <c:axId val="97670272"/>
        <c:axId val="97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B356-4427-A715-EE8EE59191BD}"/>
            </c:ext>
          </c:extLst>
        </c:ser>
        <c:dLbls>
          <c:showLegendKey val="0"/>
          <c:showVal val="0"/>
          <c:showCatName val="0"/>
          <c:showSerName val="0"/>
          <c:showPercent val="0"/>
          <c:showBubbleSize val="0"/>
        </c:dLbls>
        <c:marker val="1"/>
        <c:smooth val="0"/>
        <c:axId val="97670272"/>
        <c:axId val="97672192"/>
      </c:lineChart>
      <c:dateAx>
        <c:axId val="97670272"/>
        <c:scaling>
          <c:orientation val="minMax"/>
        </c:scaling>
        <c:delete val="1"/>
        <c:axPos val="b"/>
        <c:numFmt formatCode="ge" sourceLinked="1"/>
        <c:majorTickMark val="none"/>
        <c:minorTickMark val="none"/>
        <c:tickLblPos val="none"/>
        <c:crossAx val="97672192"/>
        <c:crosses val="autoZero"/>
        <c:auto val="1"/>
        <c:lblOffset val="100"/>
        <c:baseTimeUnit val="years"/>
      </c:dateAx>
      <c:valAx>
        <c:axId val="97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79.37</c:v>
                </c:pt>
                <c:pt idx="1">
                  <c:v>86.12</c:v>
                </c:pt>
                <c:pt idx="2">
                  <c:v>97.13</c:v>
                </c:pt>
                <c:pt idx="3">
                  <c:v>96.03</c:v>
                </c:pt>
                <c:pt idx="4">
                  <c:v>97.1</c:v>
                </c:pt>
              </c:numCache>
            </c:numRef>
          </c:val>
          <c:extLst xmlns:c16r2="http://schemas.microsoft.com/office/drawing/2015/06/chart">
            <c:ext xmlns:c16="http://schemas.microsoft.com/office/drawing/2014/chart" uri="{C3380CC4-5D6E-409C-BE32-E72D297353CC}">
              <c16:uniqueId val="{00000000-350F-49F7-B519-D21C3DFA4305}"/>
            </c:ext>
          </c:extLst>
        </c:ser>
        <c:dLbls>
          <c:showLegendKey val="0"/>
          <c:showVal val="0"/>
          <c:showCatName val="0"/>
          <c:showSerName val="0"/>
          <c:showPercent val="0"/>
          <c:showBubbleSize val="0"/>
        </c:dLbls>
        <c:gapWidth val="150"/>
        <c:axId val="97707520"/>
        <c:axId val="977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350F-49F7-B519-D21C3DFA4305}"/>
            </c:ext>
          </c:extLst>
        </c:ser>
        <c:dLbls>
          <c:showLegendKey val="0"/>
          <c:showVal val="0"/>
          <c:showCatName val="0"/>
          <c:showSerName val="0"/>
          <c:showPercent val="0"/>
          <c:showBubbleSize val="0"/>
        </c:dLbls>
        <c:marker val="1"/>
        <c:smooth val="0"/>
        <c:axId val="97707520"/>
        <c:axId val="97709440"/>
      </c:lineChart>
      <c:dateAx>
        <c:axId val="97707520"/>
        <c:scaling>
          <c:orientation val="minMax"/>
        </c:scaling>
        <c:delete val="1"/>
        <c:axPos val="b"/>
        <c:numFmt formatCode="ge" sourceLinked="1"/>
        <c:majorTickMark val="none"/>
        <c:minorTickMark val="none"/>
        <c:tickLblPos val="none"/>
        <c:crossAx val="97709440"/>
        <c:crosses val="autoZero"/>
        <c:auto val="1"/>
        <c:lblOffset val="100"/>
        <c:baseTimeUnit val="years"/>
      </c:dateAx>
      <c:valAx>
        <c:axId val="97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265.89</c:v>
                </c:pt>
                <c:pt idx="1">
                  <c:v>245.19</c:v>
                </c:pt>
                <c:pt idx="2">
                  <c:v>231.31</c:v>
                </c:pt>
                <c:pt idx="3">
                  <c:v>235.05</c:v>
                </c:pt>
                <c:pt idx="4">
                  <c:v>232.69</c:v>
                </c:pt>
              </c:numCache>
            </c:numRef>
          </c:val>
          <c:extLst xmlns:c16r2="http://schemas.microsoft.com/office/drawing/2015/06/chart">
            <c:ext xmlns:c16="http://schemas.microsoft.com/office/drawing/2014/chart" uri="{C3380CC4-5D6E-409C-BE32-E72D297353CC}">
              <c16:uniqueId val="{00000000-6C5F-4AB1-82C8-25C34D45EECF}"/>
            </c:ext>
          </c:extLst>
        </c:ser>
        <c:dLbls>
          <c:showLegendKey val="0"/>
          <c:showVal val="0"/>
          <c:showCatName val="0"/>
          <c:showSerName val="0"/>
          <c:showPercent val="0"/>
          <c:showBubbleSize val="0"/>
        </c:dLbls>
        <c:gapWidth val="150"/>
        <c:axId val="97609600"/>
        <c:axId val="976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6C5F-4AB1-82C8-25C34D45EECF}"/>
            </c:ext>
          </c:extLst>
        </c:ser>
        <c:dLbls>
          <c:showLegendKey val="0"/>
          <c:showVal val="0"/>
          <c:showCatName val="0"/>
          <c:showSerName val="0"/>
          <c:showPercent val="0"/>
          <c:showBubbleSize val="0"/>
        </c:dLbls>
        <c:marker val="1"/>
        <c:smooth val="0"/>
        <c:axId val="97609600"/>
        <c:axId val="97619968"/>
      </c:lineChart>
      <c:dateAx>
        <c:axId val="97609600"/>
        <c:scaling>
          <c:orientation val="minMax"/>
        </c:scaling>
        <c:delete val="1"/>
        <c:axPos val="b"/>
        <c:numFmt formatCode="ge" sourceLinked="1"/>
        <c:majorTickMark val="none"/>
        <c:minorTickMark val="none"/>
        <c:tickLblPos val="none"/>
        <c:crossAx val="97619968"/>
        <c:crosses val="autoZero"/>
        <c:auto val="1"/>
        <c:lblOffset val="100"/>
        <c:baseTimeUnit val="years"/>
      </c:dateAx>
      <c:valAx>
        <c:axId val="976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大潟村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3205</v>
      </c>
      <c r="AM8" s="66"/>
      <c r="AN8" s="66"/>
      <c r="AO8" s="66"/>
      <c r="AP8" s="66"/>
      <c r="AQ8" s="66"/>
      <c r="AR8" s="66"/>
      <c r="AS8" s="66"/>
      <c r="AT8" s="65">
        <f>データ!$S$6</f>
        <v>170.11</v>
      </c>
      <c r="AU8" s="65"/>
      <c r="AV8" s="65"/>
      <c r="AW8" s="65"/>
      <c r="AX8" s="65"/>
      <c r="AY8" s="65"/>
      <c r="AZ8" s="65"/>
      <c r="BA8" s="65"/>
      <c r="BB8" s="65">
        <f>データ!$T$6</f>
        <v>18.84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4255</v>
      </c>
      <c r="X10" s="66"/>
      <c r="Y10" s="66"/>
      <c r="Z10" s="66"/>
      <c r="AA10" s="66"/>
      <c r="AB10" s="66"/>
      <c r="AC10" s="66"/>
      <c r="AD10" s="2"/>
      <c r="AE10" s="2"/>
      <c r="AF10" s="2"/>
      <c r="AG10" s="2"/>
      <c r="AH10" s="2"/>
      <c r="AI10" s="2"/>
      <c r="AJ10" s="2"/>
      <c r="AK10" s="2"/>
      <c r="AL10" s="66">
        <f>データ!$U$6</f>
        <v>3129</v>
      </c>
      <c r="AM10" s="66"/>
      <c r="AN10" s="66"/>
      <c r="AO10" s="66"/>
      <c r="AP10" s="66"/>
      <c r="AQ10" s="66"/>
      <c r="AR10" s="66"/>
      <c r="AS10" s="66"/>
      <c r="AT10" s="65">
        <f>データ!$V$6</f>
        <v>10.39</v>
      </c>
      <c r="AU10" s="65"/>
      <c r="AV10" s="65"/>
      <c r="AW10" s="65"/>
      <c r="AX10" s="65"/>
      <c r="AY10" s="65"/>
      <c r="AZ10" s="65"/>
      <c r="BA10" s="65"/>
      <c r="BB10" s="65">
        <f>データ!$W$6</f>
        <v>301.14999999999998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56qKkrbLKFhnKACpWQ2ZYNBmnaD1XE4+aNCR1YNxzQLvG5nyUuBsJVkyQ3+1rWtNbyDRO87NmHSSjLPIHLe9Hg==" saltValue="YVr7KWwS0pOTaBXEN4D+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53686</v>
      </c>
      <c r="D6" s="33">
        <f t="shared" si="3"/>
        <v>47</v>
      </c>
      <c r="E6" s="33">
        <f t="shared" si="3"/>
        <v>1</v>
      </c>
      <c r="F6" s="33">
        <f t="shared" si="3"/>
        <v>0</v>
      </c>
      <c r="G6" s="33">
        <f t="shared" si="3"/>
        <v>0</v>
      </c>
      <c r="H6" s="33" t="str">
        <f t="shared" si="3"/>
        <v>秋田県　大潟村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100</v>
      </c>
      <c r="Q6" s="34">
        <f t="shared" si="3"/>
        <v>4255</v>
      </c>
      <c r="R6" s="34">
        <f t="shared" si="3"/>
        <v>3205</v>
      </c>
      <c r="S6" s="34">
        <f t="shared" si="3"/>
        <v>170.11</v>
      </c>
      <c r="T6" s="34">
        <f t="shared" si="3"/>
        <v>18.84</v>
      </c>
      <c r="U6" s="34">
        <f t="shared" si="3"/>
        <v>3129</v>
      </c>
      <c r="V6" s="34">
        <f t="shared" si="3"/>
        <v>10.39</v>
      </c>
      <c r="W6" s="34">
        <f t="shared" si="3"/>
        <v>301.14999999999998</v>
      </c>
      <c r="X6" s="35">
        <f>IF(X7="",NA(),X7)</f>
        <v>87.53</v>
      </c>
      <c r="Y6" s="35">
        <f t="shared" ref="Y6:AG6" si="4">IF(Y7="",NA(),Y7)</f>
        <v>87.44</v>
      </c>
      <c r="Z6" s="35">
        <f t="shared" si="4"/>
        <v>97.23</v>
      </c>
      <c r="AA6" s="35">
        <f t="shared" si="4"/>
        <v>96.26</v>
      </c>
      <c r="AB6" s="35">
        <f t="shared" si="4"/>
        <v>97.21</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358.26</v>
      </c>
      <c r="BF6" s="35">
        <f t="shared" ref="BF6:BN6" si="7">IF(BF7="",NA(),BF7)</f>
        <v>299.08</v>
      </c>
      <c r="BG6" s="35">
        <f t="shared" si="7"/>
        <v>247.67</v>
      </c>
      <c r="BH6" s="35">
        <f t="shared" si="7"/>
        <v>201</v>
      </c>
      <c r="BI6" s="35">
        <f t="shared" si="7"/>
        <v>293.87</v>
      </c>
      <c r="BJ6" s="35">
        <f t="shared" si="7"/>
        <v>1113.76</v>
      </c>
      <c r="BK6" s="35">
        <f t="shared" si="7"/>
        <v>1125.69</v>
      </c>
      <c r="BL6" s="35">
        <f t="shared" si="7"/>
        <v>1134.67</v>
      </c>
      <c r="BM6" s="35">
        <f t="shared" si="7"/>
        <v>1144.79</v>
      </c>
      <c r="BN6" s="35">
        <f t="shared" si="7"/>
        <v>1061.58</v>
      </c>
      <c r="BO6" s="34" t="str">
        <f>IF(BO7="","",IF(BO7="-","【-】","【"&amp;SUBSTITUTE(TEXT(BO7,"#,##0.00"),"-","△")&amp;"】"))</f>
        <v>【1,141.75】</v>
      </c>
      <c r="BP6" s="35">
        <f>IF(BP7="",NA(),BP7)</f>
        <v>79.37</v>
      </c>
      <c r="BQ6" s="35">
        <f t="shared" ref="BQ6:BY6" si="8">IF(BQ7="",NA(),BQ7)</f>
        <v>86.12</v>
      </c>
      <c r="BR6" s="35">
        <f t="shared" si="8"/>
        <v>97.13</v>
      </c>
      <c r="BS6" s="35">
        <f t="shared" si="8"/>
        <v>96.03</v>
      </c>
      <c r="BT6" s="35">
        <f t="shared" si="8"/>
        <v>97.1</v>
      </c>
      <c r="BU6" s="35">
        <f t="shared" si="8"/>
        <v>34.25</v>
      </c>
      <c r="BV6" s="35">
        <f t="shared" si="8"/>
        <v>46.48</v>
      </c>
      <c r="BW6" s="35">
        <f t="shared" si="8"/>
        <v>40.6</v>
      </c>
      <c r="BX6" s="35">
        <f t="shared" si="8"/>
        <v>56.04</v>
      </c>
      <c r="BY6" s="35">
        <f t="shared" si="8"/>
        <v>58.52</v>
      </c>
      <c r="BZ6" s="34" t="str">
        <f>IF(BZ7="","",IF(BZ7="-","【-】","【"&amp;SUBSTITUTE(TEXT(BZ7,"#,##0.00"),"-","△")&amp;"】"))</f>
        <v>【54.93】</v>
      </c>
      <c r="CA6" s="35">
        <f>IF(CA7="",NA(),CA7)</f>
        <v>265.89</v>
      </c>
      <c r="CB6" s="35">
        <f t="shared" ref="CB6:CJ6" si="9">IF(CB7="",NA(),CB7)</f>
        <v>245.19</v>
      </c>
      <c r="CC6" s="35">
        <f t="shared" si="9"/>
        <v>231.31</v>
      </c>
      <c r="CD6" s="35">
        <f t="shared" si="9"/>
        <v>235.05</v>
      </c>
      <c r="CE6" s="35">
        <f t="shared" si="9"/>
        <v>232.69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68.02</v>
      </c>
      <c r="CM6" s="35">
        <f t="shared" ref="CM6:CU6" si="10">IF(CM7="",NA(),CM7)</f>
        <v>70.77</v>
      </c>
      <c r="CN6" s="35">
        <f t="shared" si="10"/>
        <v>66.06</v>
      </c>
      <c r="CO6" s="35">
        <f t="shared" si="10"/>
        <v>62.94</v>
      </c>
      <c r="CP6" s="35">
        <f t="shared" si="10"/>
        <v>61.16</v>
      </c>
      <c r="CQ6" s="35">
        <f t="shared" si="10"/>
        <v>57.55</v>
      </c>
      <c r="CR6" s="35">
        <f t="shared" si="10"/>
        <v>57.43</v>
      </c>
      <c r="CS6" s="35">
        <f t="shared" si="10"/>
        <v>57.29</v>
      </c>
      <c r="CT6" s="35">
        <f t="shared" si="10"/>
        <v>55.9</v>
      </c>
      <c r="CU6" s="35">
        <f t="shared" si="10"/>
        <v>57.3</v>
      </c>
      <c r="CV6" s="34" t="str">
        <f>IF(CV7="","",IF(CV7="-","【-】","【"&amp;SUBSTITUTE(TEXT(CV7,"#,##0.00"),"-","△")&amp;"】"))</f>
        <v>【56.91】</v>
      </c>
      <c r="CW6" s="35">
        <f>IF(CW7="",NA(),CW7)</f>
        <v>95.14</v>
      </c>
      <c r="CX6" s="35">
        <f t="shared" ref="CX6:DF6" si="11">IF(CX7="",NA(),CX7)</f>
        <v>93.34</v>
      </c>
      <c r="CY6" s="35">
        <f t="shared" si="11"/>
        <v>92.52</v>
      </c>
      <c r="CZ6" s="35">
        <f t="shared" si="11"/>
        <v>95.72</v>
      </c>
      <c r="DA6" s="35">
        <f t="shared" si="11"/>
        <v>96.53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53686</v>
      </c>
      <c r="D7" s="37">
        <v>47</v>
      </c>
      <c r="E7" s="37">
        <v>1</v>
      </c>
      <c r="F7" s="37">
        <v>0</v>
      </c>
      <c r="G7" s="37">
        <v>0</v>
      </c>
      <c r="H7" s="37" t="s">
        <v>107</v>
      </c>
      <c r="I7" s="37" t="s">
        <v>108</v>
      </c>
      <c r="J7" s="37" t="s">
        <v>109</v>
      </c>
      <c r="K7" s="37" t="s">
        <v>110</v>
      </c>
      <c r="L7" s="37" t="s">
        <v>111</v>
      </c>
      <c r="M7" s="37" t="s">
        <v>112</v>
      </c>
      <c r="N7" s="38" t="s">
        <v>113</v>
      </c>
      <c r="O7" s="38" t="s">
        <v>114</v>
      </c>
      <c r="P7" s="38">
        <v>100</v>
      </c>
      <c r="Q7" s="38">
        <v>4255</v>
      </c>
      <c r="R7" s="38">
        <v>3205</v>
      </c>
      <c r="S7" s="38">
        <v>170.11</v>
      </c>
      <c r="T7" s="38">
        <v>18.84</v>
      </c>
      <c r="U7" s="38">
        <v>3129</v>
      </c>
      <c r="V7" s="38">
        <v>10.39</v>
      </c>
      <c r="W7" s="38">
        <v>301.14999999999998</v>
      </c>
      <c r="X7" s="38">
        <v>87.53</v>
      </c>
      <c r="Y7" s="38">
        <v>87.44</v>
      </c>
      <c r="Z7" s="38">
        <v>97.23</v>
      </c>
      <c r="AA7" s="38">
        <v>96.26</v>
      </c>
      <c r="AB7" s="38">
        <v>97.21</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358.26</v>
      </c>
      <c r="BF7" s="38">
        <v>299.08</v>
      </c>
      <c r="BG7" s="38">
        <v>247.67</v>
      </c>
      <c r="BH7" s="38">
        <v>201</v>
      </c>
      <c r="BI7" s="38">
        <v>293.87</v>
      </c>
      <c r="BJ7" s="38">
        <v>1113.76</v>
      </c>
      <c r="BK7" s="38">
        <v>1125.69</v>
      </c>
      <c r="BL7" s="38">
        <v>1134.67</v>
      </c>
      <c r="BM7" s="38">
        <v>1144.79</v>
      </c>
      <c r="BN7" s="38">
        <v>1061.58</v>
      </c>
      <c r="BO7" s="38">
        <v>1141.75</v>
      </c>
      <c r="BP7" s="38">
        <v>79.37</v>
      </c>
      <c r="BQ7" s="38">
        <v>86.12</v>
      </c>
      <c r="BR7" s="38">
        <v>97.13</v>
      </c>
      <c r="BS7" s="38">
        <v>96.03</v>
      </c>
      <c r="BT7" s="38">
        <v>97.1</v>
      </c>
      <c r="BU7" s="38">
        <v>34.25</v>
      </c>
      <c r="BV7" s="38">
        <v>46.48</v>
      </c>
      <c r="BW7" s="38">
        <v>40.6</v>
      </c>
      <c r="BX7" s="38">
        <v>56.04</v>
      </c>
      <c r="BY7" s="38">
        <v>58.52</v>
      </c>
      <c r="BZ7" s="38">
        <v>54.93</v>
      </c>
      <c r="CA7" s="38">
        <v>265.89</v>
      </c>
      <c r="CB7" s="38">
        <v>245.19</v>
      </c>
      <c r="CC7" s="38">
        <v>231.31</v>
      </c>
      <c r="CD7" s="38">
        <v>235.05</v>
      </c>
      <c r="CE7" s="38">
        <v>232.69</v>
      </c>
      <c r="CF7" s="38">
        <v>501.18</v>
      </c>
      <c r="CG7" s="38">
        <v>376.61</v>
      </c>
      <c r="CH7" s="38">
        <v>440.03</v>
      </c>
      <c r="CI7" s="38">
        <v>304.35000000000002</v>
      </c>
      <c r="CJ7" s="38">
        <v>296.3</v>
      </c>
      <c r="CK7" s="38">
        <v>292.18</v>
      </c>
      <c r="CL7" s="38">
        <v>68.02</v>
      </c>
      <c r="CM7" s="38">
        <v>70.77</v>
      </c>
      <c r="CN7" s="38">
        <v>66.06</v>
      </c>
      <c r="CO7" s="38">
        <v>62.94</v>
      </c>
      <c r="CP7" s="38">
        <v>61.16</v>
      </c>
      <c r="CQ7" s="38">
        <v>57.55</v>
      </c>
      <c r="CR7" s="38">
        <v>57.43</v>
      </c>
      <c r="CS7" s="38">
        <v>57.29</v>
      </c>
      <c r="CT7" s="38">
        <v>55.9</v>
      </c>
      <c r="CU7" s="38">
        <v>57.3</v>
      </c>
      <c r="CV7" s="38">
        <v>56.91</v>
      </c>
      <c r="CW7" s="38">
        <v>95.14</v>
      </c>
      <c r="CX7" s="38">
        <v>93.34</v>
      </c>
      <c r="CY7" s="38">
        <v>92.52</v>
      </c>
      <c r="CZ7" s="38">
        <v>95.72</v>
      </c>
      <c r="DA7" s="38">
        <v>96.53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渡辺　祥達</cp:lastModifiedBy>
  <cp:lastPrinted>2019-01-29T06:34:05Z</cp:lastPrinted>
  <dcterms:created xsi:type="dcterms:W3CDTF">2018-12-03T08:41:51Z</dcterms:created>
  <dcterms:modified xsi:type="dcterms:W3CDTF">2019-01-29T06:58:16Z</dcterms:modified>
</cp:coreProperties>
</file>