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swan\kikaku\財政担当(2019～)\01_メール・掲示板等\R4\050110_★【秋田県市町村課1／20〆】公営企業に係る経営比較分析表（令和３年度決算）の分析等について（依頼）\"/>
    </mc:Choice>
  </mc:AlternateContent>
  <xr:revisionPtr revIDLastSave="0" documentId="13_ncr:1_{2FE64365-465B-4837-BFC4-C6866B478D71}" xr6:coauthVersionLast="47" xr6:coauthVersionMax="47" xr10:uidLastSave="{00000000-0000-0000-0000-000000000000}"/>
  <workbookProtection workbookAlgorithmName="SHA-512" workbookHashValue="wosYzSHGS7OnP0KPdmNGTvYQ8EwFXaWEGpNOW+r8C0ha+aI+dzK1fXfjhhs/2PetP1bq1Uc9OJK7klamWg0C9A==" workbookSaltValue="iMdmbO+7H3+4T8x4K7n66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<sst xmlns="http://schemas.openxmlformats.org/spreadsheetml/2006/main" count="233" uniqueCount="119">
  <si>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</si>
  <si>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</si>
  <si>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</si>
  <si>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</si>
  <si>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</si>
  <si>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</si>
  <si>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</si>
  <si>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</si>
  <si>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</si>
  <si>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</si>
  <si>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</si>
  <si>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</si>
  <si>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</si>
  <si>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</si>
  <si>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</si>
  <si>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</si>
  <si>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</si>
  <si>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</si>
  <si>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</si>
  <si>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</si>
  <si>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</si>
  <si>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</si>
  <si>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</si>
  <si>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</si>
  <si>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</si>
  <si>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</si>
  <si>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</si>
  <si>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</si>
  <si>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</si>
  <si>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</si>
  <si>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</si>
  <si>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</si>
  <si>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</si>
  <si>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</si>
  <si>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</si>
  <si>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</si>
  <si>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</si>
  <si>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</si>
  <si>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</si>
  <si>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</si>
  <si>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</si>
  <si>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</si>
  <si>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</si>
  <si>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</si>
  <si>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</si>
  <si>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</si>
  <si>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</si>
  <si>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</si>
  <si>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</si>
  <si>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</si>
  <si>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</si>
  <si>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</si>
  <si>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</si>
  <si>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</si>
  <si>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</si>
  <si>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</si>
  <si>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</si>
  <si>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</si>
  <si>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</si>
  <si>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</si>
  <si>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</si>
  <si>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</si>
  <si>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</si>
  <si>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</si>
  <si>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</si>
  <si>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</si>
  <si>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</si>
  <si>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</si>
  <si>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</si>
  <si>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</si>
  <si>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</si>
  <si>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</si>
  <si>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</si>
  <si>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</si>
  <si>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</si>
  <si>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</si>
  <si>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</si>
  <si>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</si>
  <si>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</si>
  <si>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</si>
  <si>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</si>
  <si>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</si>
  <si>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</si>
  <si>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</si>
  <si>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</si>
  <si>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</si>
  <si>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</si>
  <si>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</si>
  <si>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</si>
  <si>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</si>
  <si>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</si>
  <si>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</si>
  <si>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</si>
  <si>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</si>
  <si>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</si>
  <si>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</si>
  <si>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大潟村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</si>
  <si>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</si>
  <si>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</si>
  <si>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</si>
  <si>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</si>
  <si>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</si>
  <si>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</si>
  <si>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</si>
  <si>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</si>
  <si>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</si>
  <si>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</si>
  <si>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</si>
  <si>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</si>
  <si>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</si>
  <si>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</si>
  <si>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</si>
  <si>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</si>
  <si>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</si>
  <si>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</si>
  <si>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</si>
  <si>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管路については、平成2～3年に大規模な布設替え工事を実施して以降、更新を行っておらず、管路更新率は0％で推移している。
　直近での大規模改修についても検討しておらず、健全な状態である。</t>
    <phoneticPr fontId="4"/>
  </si>
  <si>
    <r>
      <t>①収益的収支比率
　</t>
    </r>
    <r>
      <rPr>
        <sz val="10"/>
        <rFont val="ＭＳ ゴシック"/>
        <family val="3"/>
        <charset val="128"/>
      </rPr>
      <t>類似団体平均値と比較して高い水準となった。</t>
    </r>
    <r>
      <rPr>
        <sz val="10"/>
        <color rgb="FFFF0000"/>
        <rFont val="ＭＳ ゴシック"/>
        <family val="3"/>
        <charset val="128"/>
      </rPr>
      <t xml:space="preserve">
　</t>
    </r>
    <r>
      <rPr>
        <sz val="10"/>
        <rFont val="ＭＳ ゴシック"/>
        <family val="3"/>
        <charset val="128"/>
      </rPr>
      <t>令和3年度は前年比61.13%の増となっているが、これは総費用（主に維持管理費）の減少に伴うもの。</t>
    </r>
    <r>
      <rPr>
        <sz val="10"/>
        <color theme="1"/>
        <rFont val="ＭＳ ゴシック"/>
        <family val="3"/>
        <charset val="128"/>
      </rPr>
      <t xml:space="preserve">
④企業債残高対給水収益比率
　類似団体平均値と比較して低い比率で推移している。
　令和3年度は水源増補改良工事や村営住宅の造成に伴う水道管布設のため、地方債を発行したものの、新規発行額を地方債償還額が上回ったことにより地方債残高が減少し、前年比で11.5%減少している。
⑤料金回収率
　</t>
    </r>
    <r>
      <rPr>
        <sz val="10"/>
        <rFont val="ＭＳ ゴシック"/>
        <family val="3"/>
        <charset val="128"/>
      </rPr>
      <t>類似団体平均値と比較して高い水準となった。
　令和3年度は前年比75.02%の増となっているが、これは総費用（主に維持管理費）の減少に伴うもの。</t>
    </r>
    <r>
      <rPr>
        <sz val="10"/>
        <color theme="1"/>
        <rFont val="ＭＳ ゴシック"/>
        <family val="3"/>
        <charset val="128"/>
      </rPr>
      <t xml:space="preserve">
⑥給水原価
　類似団体平均値と比較して低い水準となった。
　</t>
    </r>
    <r>
      <rPr>
        <sz val="10"/>
        <rFont val="ＭＳ ゴシック"/>
        <family val="3"/>
        <charset val="128"/>
      </rPr>
      <t>令和3年度は前年比190.67％の減少となっているが、これは総費用（主に維持管理費）の減少に伴うもの。</t>
    </r>
    <r>
      <rPr>
        <sz val="10"/>
        <color theme="1"/>
        <rFont val="ＭＳ ゴシック"/>
        <family val="3"/>
        <charset val="128"/>
      </rPr>
      <t xml:space="preserve">
⑦施設利用率
　類似団体平均値と比較して高い水準で推移している。
　大潟村の人口は現状で急激な減少が見込まれないことから、適正な水準であると考えている。
⑧有収率
　類似団体平均値と比較して高い水準で推移している。
　概ね90％台で推移しており、健全性は高い。</t>
    </r>
    <rPh sb="18" eb="20">
      <t>ヒカク</t>
    </rPh>
    <rPh sb="22" eb="23">
      <t>タカ</t>
    </rPh>
    <rPh sb="24" eb="26">
      <t>スイジュン</t>
    </rPh>
    <rPh sb="49" eb="50">
      <t>ゾウ</t>
    </rPh>
    <rPh sb="67" eb="69">
      <t>イジ</t>
    </rPh>
    <rPh sb="74" eb="76">
      <t>ゲンショウ</t>
    </rPh>
    <rPh sb="131" eb="133">
      <t>スイゲン</t>
    </rPh>
    <rPh sb="133" eb="135">
      <t>ゾウホ</t>
    </rPh>
    <rPh sb="135" eb="137">
      <t>カイリョウ</t>
    </rPh>
    <rPh sb="137" eb="139">
      <t>コウジ</t>
    </rPh>
    <rPh sb="140" eb="142">
      <t>ソンエイ</t>
    </rPh>
    <rPh sb="142" eb="144">
      <t>ジュウタク</t>
    </rPh>
    <rPh sb="145" eb="147">
      <t>ゾウセイ</t>
    </rPh>
    <rPh sb="148" eb="149">
      <t>トモナ</t>
    </rPh>
    <rPh sb="150" eb="153">
      <t>スイドウカン</t>
    </rPh>
    <rPh sb="153" eb="155">
      <t>フセツ</t>
    </rPh>
    <rPh sb="159" eb="162">
      <t>チホウサイ</t>
    </rPh>
    <rPh sb="163" eb="165">
      <t>ハッコウ</t>
    </rPh>
    <rPh sb="171" eb="173">
      <t>シンキ</t>
    </rPh>
    <rPh sb="173" eb="176">
      <t>ハッコウガク</t>
    </rPh>
    <rPh sb="177" eb="180">
      <t>チホウサイ</t>
    </rPh>
    <rPh sb="180" eb="183">
      <t>ショウカンガク</t>
    </rPh>
    <rPh sb="184" eb="186">
      <t>ウワマワ</t>
    </rPh>
    <rPh sb="193" eb="196">
      <t>チホウサイ</t>
    </rPh>
    <rPh sb="196" eb="198">
      <t>ザンダカ</t>
    </rPh>
    <rPh sb="199" eb="201">
      <t>ゲンショウ</t>
    </rPh>
    <rPh sb="203" eb="206">
      <t>ゼンネンヒ</t>
    </rPh>
    <rPh sb="212" eb="214">
      <t>ゲンショウ</t>
    </rPh>
    <rPh sb="237" eb="239">
      <t>ヒカク</t>
    </rPh>
    <rPh sb="241" eb="242">
      <t>タカ</t>
    </rPh>
    <rPh sb="243" eb="245">
      <t>スイジュン</t>
    </rPh>
    <rPh sb="268" eb="269">
      <t>ゾウ</t>
    </rPh>
    <rPh sb="286" eb="288">
      <t>イジ</t>
    </rPh>
    <rPh sb="293" eb="295">
      <t>ゲンショウ</t>
    </rPh>
    <rPh sb="322" eb="323">
      <t>ヒク</t>
    </rPh>
    <rPh sb="350" eb="352">
      <t>ゲンショウ</t>
    </rPh>
    <rPh sb="369" eb="371">
      <t>イジ</t>
    </rPh>
    <rPh sb="376" eb="378">
      <t>ゲンショウ</t>
    </rPh>
    <phoneticPr fontId="4"/>
  </si>
  <si>
    <t>　経営の健全性・効率性では、全ての項目で類似団体平均値と比較して良好な数値を示している。一方で、今後は維持管理費の増加が見込まれるため、経営や資産等の状況を的確に把握して、経営基盤の計画的な強化と財政マネジメントの向上に取り組んでいく。
　また、令和2年度から4カ年計画により、公営企業会計へ移行する予定である。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</si>
</sst>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6C-47C9-81AA-6E18D5D21E3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0C6C-47C9-81AA-6E18D5D21E3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61.16</c:v>
                </c:pt>
                <c:pt idx="1">
                  <c:v>63.63</c:v>
                </c:pt>
                <c:pt idx="2">
                  <c:v>64.31</c:v>
                </c:pt>
                <c:pt idx="3">
                  <c:v>63.84</c:v>
                </c:pt>
                <c:pt idx="4">
                  <c:v>67.95</c:v>
                </c:pt>
              </c:numCache>
            </c:numRef>
          </c:val>
          <c:extLst>
            <c:ext xmlns:c16="http://schemas.microsoft.com/office/drawing/2014/chart" uri="{C3380CC4-5D6E-409C-BE32-E72D297353CC}">
              <c16:uniqueId val="{00000000-8AF0-42C6-8424-00299F305D5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8AF0-42C6-8424-00299F305D5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96.53</c:v>
                </c:pt>
                <c:pt idx="1">
                  <c:v>93.54</c:v>
                </c:pt>
                <c:pt idx="2">
                  <c:v>95.97</c:v>
                </c:pt>
                <c:pt idx="3">
                  <c:v>96.79</c:v>
                </c:pt>
                <c:pt idx="4">
                  <c:v>95.94</c:v>
                </c:pt>
              </c:numCache>
            </c:numRef>
          </c:val>
          <c:extLst>
            <c:ext xmlns:c16="http://schemas.microsoft.com/office/drawing/2014/chart" uri="{C3380CC4-5D6E-409C-BE32-E72D297353CC}">
              <c16:uniqueId val="{00000000-73F5-4B4D-95F7-B2BFDDCF1D7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73F5-4B4D-95F7-B2BFDDCF1D7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97.21</c:v>
                </c:pt>
                <c:pt idx="1">
                  <c:v>144.63</c:v>
                </c:pt>
                <c:pt idx="2">
                  <c:v>115.17</c:v>
                </c:pt>
                <c:pt idx="3">
                  <c:v>80.36</c:v>
                </c:pt>
                <c:pt idx="4">
                  <c:v>141.49</c:v>
                </c:pt>
              </c:numCache>
            </c:numRef>
          </c:val>
          <c:extLst>
            <c:ext xmlns:c16="http://schemas.microsoft.com/office/drawing/2014/chart" uri="{C3380CC4-5D6E-409C-BE32-E72D297353CC}">
              <c16:uniqueId val="{00000000-B6F4-4E3B-B0A3-78596F0DD6A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B6F4-4E3B-B0A3-78596F0DD6A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C0-4815-B341-561621A072E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C0-4815-B341-561621A072E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83-4B59-AC3A-2001FEFAD85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83-4B59-AC3A-2001FEFAD85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68-4A20-A664-95DE295F91E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68-4A20-A664-95DE295F91E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17-478A-B018-A4E6874A812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17-478A-B018-A4E6874A812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293.87</c:v>
                </c:pt>
                <c:pt idx="1">
                  <c:v>258.89</c:v>
                </c:pt>
                <c:pt idx="2">
                  <c:v>214.14</c:v>
                </c:pt>
                <c:pt idx="3">
                  <c:v>174.13</c:v>
                </c:pt>
                <c:pt idx="4">
                  <c:v>162.63</c:v>
                </c:pt>
              </c:numCache>
            </c:numRef>
          </c:val>
          <c:extLst>
            <c:ext xmlns:c16="http://schemas.microsoft.com/office/drawing/2014/chart" uri="{C3380CC4-5D6E-409C-BE32-E72D297353CC}">
              <c16:uniqueId val="{00000000-EC96-422B-A255-A55CB6299F2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EC96-422B-A255-A55CB6299F2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97.1</c:v>
                </c:pt>
                <c:pt idx="1">
                  <c:v>133.91</c:v>
                </c:pt>
                <c:pt idx="2">
                  <c:v>115.13</c:v>
                </c:pt>
                <c:pt idx="3">
                  <c:v>64.39</c:v>
                </c:pt>
                <c:pt idx="4">
                  <c:v>139.41</c:v>
                </c:pt>
              </c:numCache>
            </c:numRef>
          </c:val>
          <c:extLst>
            <c:ext xmlns:c16="http://schemas.microsoft.com/office/drawing/2014/chart" uri="{C3380CC4-5D6E-409C-BE32-E72D297353CC}">
              <c16:uniqueId val="{00000000-3EBE-4962-99AC-99F3ED404BC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3EBE-4962-99AC-99F3ED404BC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232.69</c:v>
                </c:pt>
                <c:pt idx="1">
                  <c:v>167.23</c:v>
                </c:pt>
                <c:pt idx="2">
                  <c:v>193.51</c:v>
                </c:pt>
                <c:pt idx="3">
                  <c:v>353.05</c:v>
                </c:pt>
                <c:pt idx="4">
                  <c:v>162.38</c:v>
                </c:pt>
              </c:numCache>
            </c:numRef>
          </c:val>
          <c:extLst>
            <c:ext xmlns:c16="http://schemas.microsoft.com/office/drawing/2014/chart" uri="{C3380CC4-5D6E-409C-BE32-E72D297353CC}">
              <c16:uniqueId val="{00000000-0FB2-4F5B-8972-70D680844F6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0FB2-4F5B-8972-70D680844F6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N1" zoomScaleNormal="100" workbookViewId="0">
      <selection activeCell="BL66" sqref="BL66:BZ82"/>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秋田県　大潟村</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2"/>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4" t="s">
        <v>9</v>
      </c>
      <c r="BM7" s="75"/>
      <c r="BN7" s="75"/>
      <c r="BO7" s="75"/>
      <c r="BP7" s="75"/>
      <c r="BQ7" s="75"/>
      <c r="BR7" s="75"/>
      <c r="BS7" s="75"/>
      <c r="BT7" s="75"/>
      <c r="BU7" s="75"/>
      <c r="BV7" s="75"/>
      <c r="BW7" s="75"/>
      <c r="BX7" s="75"/>
      <c r="BY7" s="76"/>
    </row>
    <row r="8" spans="1:78" ht="18.75" customHeight="1" x14ac:dyDescent="0.15">
      <c r="A8" s="2"/>
      <c r="B8" s="71" t="str">
        <f>データ!$I$6</f>
        <v>法非適用</v>
      </c>
      <c r="C8" s="71"/>
      <c r="D8" s="71"/>
      <c r="E8" s="71"/>
      <c r="F8" s="71"/>
      <c r="G8" s="71"/>
      <c r="H8" s="71"/>
      <c r="I8" s="71" t="str">
        <f>データ!$J$6</f>
        <v>水道事業</v>
      </c>
      <c r="J8" s="71"/>
      <c r="K8" s="71"/>
      <c r="L8" s="71"/>
      <c r="M8" s="71"/>
      <c r="N8" s="71"/>
      <c r="O8" s="71"/>
      <c r="P8" s="71" t="str">
        <f>データ!$K$6</f>
        <v>簡易水道事業</v>
      </c>
      <c r="Q8" s="71"/>
      <c r="R8" s="71"/>
      <c r="S8" s="71"/>
      <c r="T8" s="71"/>
      <c r="U8" s="71"/>
      <c r="V8" s="71"/>
      <c r="W8" s="71" t="str">
        <f>データ!$L$6</f>
        <v>D3</v>
      </c>
      <c r="X8" s="71"/>
      <c r="Y8" s="71"/>
      <c r="Z8" s="71"/>
      <c r="AA8" s="71"/>
      <c r="AB8" s="71"/>
      <c r="AC8" s="71"/>
      <c r="AD8" s="71" t="str">
        <f>データ!$M$6</f>
        <v>非設置</v>
      </c>
      <c r="AE8" s="71"/>
      <c r="AF8" s="71"/>
      <c r="AG8" s="71"/>
      <c r="AH8" s="71"/>
      <c r="AI8" s="71"/>
      <c r="AJ8" s="71"/>
      <c r="AK8" s="2"/>
      <c r="AL8" s="66">
        <f>データ!$R$6</f>
        <v>3070</v>
      </c>
      <c r="AM8" s="66"/>
      <c r="AN8" s="66"/>
      <c r="AO8" s="66"/>
      <c r="AP8" s="66"/>
      <c r="AQ8" s="66"/>
      <c r="AR8" s="66"/>
      <c r="AS8" s="66"/>
      <c r="AT8" s="36">
        <f>データ!$S$6</f>
        <v>170.11</v>
      </c>
      <c r="AU8" s="36"/>
      <c r="AV8" s="36"/>
      <c r="AW8" s="36"/>
      <c r="AX8" s="36"/>
      <c r="AY8" s="36"/>
      <c r="AZ8" s="36"/>
      <c r="BA8" s="36"/>
      <c r="BB8" s="36">
        <f>データ!$T$6</f>
        <v>18.05</v>
      </c>
      <c r="BC8" s="36"/>
      <c r="BD8" s="36"/>
      <c r="BE8" s="36"/>
      <c r="BF8" s="36"/>
      <c r="BG8" s="36"/>
      <c r="BH8" s="36"/>
      <c r="BI8" s="36"/>
      <c r="BJ8" s="3"/>
      <c r="BK8" s="3"/>
      <c r="BL8" s="67" t="s">
        <v>10</v>
      </c>
      <c r="BM8" s="68"/>
      <c r="BN8" s="69" t="s">
        <v>11</v>
      </c>
      <c r="BO8" s="69"/>
      <c r="BP8" s="69"/>
      <c r="BQ8" s="69"/>
      <c r="BR8" s="69"/>
      <c r="BS8" s="69"/>
      <c r="BT8" s="69"/>
      <c r="BU8" s="69"/>
      <c r="BV8" s="69"/>
      <c r="BW8" s="69"/>
      <c r="BX8" s="69"/>
      <c r="BY8" s="70"/>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2"/>
      <c r="AE9" s="2"/>
      <c r="AF9" s="2"/>
      <c r="AG9" s="2"/>
      <c r="AH9" s="3"/>
      <c r="AI9" s="2"/>
      <c r="AJ9" s="2"/>
      <c r="AK9" s="2"/>
      <c r="AL9" s="52" t="s">
        <v>16</v>
      </c>
      <c r="AM9" s="52"/>
      <c r="AN9" s="52"/>
      <c r="AO9" s="52"/>
      <c r="AP9" s="52"/>
      <c r="AQ9" s="52"/>
      <c r="AR9" s="52"/>
      <c r="AS9" s="52"/>
      <c r="AT9" s="52" t="s">
        <v>17</v>
      </c>
      <c r="AU9" s="52"/>
      <c r="AV9" s="52"/>
      <c r="AW9" s="52"/>
      <c r="AX9" s="52"/>
      <c r="AY9" s="52"/>
      <c r="AZ9" s="52"/>
      <c r="BA9" s="52"/>
      <c r="BB9" s="52" t="s">
        <v>18</v>
      </c>
      <c r="BC9" s="52"/>
      <c r="BD9" s="52"/>
      <c r="BE9" s="52"/>
      <c r="BF9" s="52"/>
      <c r="BG9" s="52"/>
      <c r="BH9" s="52"/>
      <c r="BI9" s="52"/>
      <c r="BJ9" s="3"/>
      <c r="BK9" s="3"/>
      <c r="BL9" s="53" t="s">
        <v>19</v>
      </c>
      <c r="BM9" s="54"/>
      <c r="BN9" s="55" t="s">
        <v>20</v>
      </c>
      <c r="BO9" s="55"/>
      <c r="BP9" s="55"/>
      <c r="BQ9" s="55"/>
      <c r="BR9" s="55"/>
      <c r="BS9" s="55"/>
      <c r="BT9" s="55"/>
      <c r="BU9" s="55"/>
      <c r="BV9" s="55"/>
      <c r="BW9" s="55"/>
      <c r="BX9" s="55"/>
      <c r="BY9" s="56"/>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100</v>
      </c>
      <c r="Q10" s="36"/>
      <c r="R10" s="36"/>
      <c r="S10" s="36"/>
      <c r="T10" s="36"/>
      <c r="U10" s="36"/>
      <c r="V10" s="36"/>
      <c r="W10" s="66">
        <f>データ!$Q$6</f>
        <v>4334</v>
      </c>
      <c r="X10" s="66"/>
      <c r="Y10" s="66"/>
      <c r="Z10" s="66"/>
      <c r="AA10" s="66"/>
      <c r="AB10" s="66"/>
      <c r="AC10" s="66"/>
      <c r="AD10" s="2"/>
      <c r="AE10" s="2"/>
      <c r="AF10" s="2"/>
      <c r="AG10" s="2"/>
      <c r="AH10" s="2"/>
      <c r="AI10" s="2"/>
      <c r="AJ10" s="2"/>
      <c r="AK10" s="2"/>
      <c r="AL10" s="66">
        <f>データ!$U$6</f>
        <v>2994</v>
      </c>
      <c r="AM10" s="66"/>
      <c r="AN10" s="66"/>
      <c r="AO10" s="66"/>
      <c r="AP10" s="66"/>
      <c r="AQ10" s="66"/>
      <c r="AR10" s="66"/>
      <c r="AS10" s="66"/>
      <c r="AT10" s="36">
        <f>データ!$V$6</f>
        <v>10.39</v>
      </c>
      <c r="AU10" s="36"/>
      <c r="AV10" s="36"/>
      <c r="AW10" s="36"/>
      <c r="AX10" s="36"/>
      <c r="AY10" s="36"/>
      <c r="AZ10" s="36"/>
      <c r="BA10" s="36"/>
      <c r="BB10" s="36">
        <f>データ!$W$6</f>
        <v>288.16000000000003</v>
      </c>
      <c r="BC10" s="36"/>
      <c r="BD10" s="36"/>
      <c r="BE10" s="36"/>
      <c r="BF10" s="36"/>
      <c r="BG10" s="36"/>
      <c r="BH10" s="36"/>
      <c r="BI10" s="36"/>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3"/>
      <c r="BM48" s="44"/>
      <c r="BN48" s="44"/>
      <c r="BO48" s="44"/>
      <c r="BP48" s="44"/>
      <c r="BQ48" s="44"/>
      <c r="BR48" s="44"/>
      <c r="BS48" s="44"/>
      <c r="BT48" s="44"/>
      <c r="BU48" s="44"/>
      <c r="BV48" s="44"/>
      <c r="BW48" s="44"/>
      <c r="BX48" s="44"/>
      <c r="BY48" s="44"/>
      <c r="BZ48" s="4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3"/>
      <c r="BM49" s="44"/>
      <c r="BN49" s="44"/>
      <c r="BO49" s="44"/>
      <c r="BP49" s="44"/>
      <c r="BQ49" s="44"/>
      <c r="BR49" s="44"/>
      <c r="BS49" s="44"/>
      <c r="BT49" s="44"/>
      <c r="BU49" s="44"/>
      <c r="BV49" s="44"/>
      <c r="BW49" s="44"/>
      <c r="BX49" s="44"/>
      <c r="BY49" s="44"/>
      <c r="BZ49" s="4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3"/>
      <c r="BM50" s="44"/>
      <c r="BN50" s="44"/>
      <c r="BO50" s="44"/>
      <c r="BP50" s="44"/>
      <c r="BQ50" s="44"/>
      <c r="BR50" s="44"/>
      <c r="BS50" s="44"/>
      <c r="BT50" s="44"/>
      <c r="BU50" s="44"/>
      <c r="BV50" s="44"/>
      <c r="BW50" s="44"/>
      <c r="BX50" s="44"/>
      <c r="BY50" s="44"/>
      <c r="BZ50" s="4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3"/>
      <c r="BM51" s="44"/>
      <c r="BN51" s="44"/>
      <c r="BO51" s="44"/>
      <c r="BP51" s="44"/>
      <c r="BQ51" s="44"/>
      <c r="BR51" s="44"/>
      <c r="BS51" s="44"/>
      <c r="BT51" s="44"/>
      <c r="BU51" s="44"/>
      <c r="BV51" s="44"/>
      <c r="BW51" s="44"/>
      <c r="BX51" s="44"/>
      <c r="BY51" s="44"/>
      <c r="BZ51" s="4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3"/>
      <c r="BM52" s="44"/>
      <c r="BN52" s="44"/>
      <c r="BO52" s="44"/>
      <c r="BP52" s="44"/>
      <c r="BQ52" s="44"/>
      <c r="BR52" s="44"/>
      <c r="BS52" s="44"/>
      <c r="BT52" s="44"/>
      <c r="BU52" s="44"/>
      <c r="BV52" s="44"/>
      <c r="BW52" s="44"/>
      <c r="BX52" s="44"/>
      <c r="BY52" s="44"/>
      <c r="BZ52" s="4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3"/>
      <c r="BM53" s="44"/>
      <c r="BN53" s="44"/>
      <c r="BO53" s="44"/>
      <c r="BP53" s="44"/>
      <c r="BQ53" s="44"/>
      <c r="BR53" s="44"/>
      <c r="BS53" s="44"/>
      <c r="BT53" s="44"/>
      <c r="BU53" s="44"/>
      <c r="BV53" s="44"/>
      <c r="BW53" s="44"/>
      <c r="BX53" s="44"/>
      <c r="BY53" s="44"/>
      <c r="BZ53" s="4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3"/>
      <c r="BM54" s="44"/>
      <c r="BN54" s="44"/>
      <c r="BO54" s="44"/>
      <c r="BP54" s="44"/>
      <c r="BQ54" s="44"/>
      <c r="BR54" s="44"/>
      <c r="BS54" s="44"/>
      <c r="BT54" s="44"/>
      <c r="BU54" s="44"/>
      <c r="BV54" s="44"/>
      <c r="BW54" s="44"/>
      <c r="BX54" s="44"/>
      <c r="BY54" s="44"/>
      <c r="BZ54" s="4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3"/>
      <c r="BM55" s="44"/>
      <c r="BN55" s="44"/>
      <c r="BO55" s="44"/>
      <c r="BP55" s="44"/>
      <c r="BQ55" s="44"/>
      <c r="BR55" s="44"/>
      <c r="BS55" s="44"/>
      <c r="BT55" s="44"/>
      <c r="BU55" s="44"/>
      <c r="BV55" s="44"/>
      <c r="BW55" s="44"/>
      <c r="BX55" s="44"/>
      <c r="BY55" s="44"/>
      <c r="BZ55" s="4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3"/>
      <c r="BM56" s="44"/>
      <c r="BN56" s="44"/>
      <c r="BO56" s="44"/>
      <c r="BP56" s="44"/>
      <c r="BQ56" s="44"/>
      <c r="BR56" s="44"/>
      <c r="BS56" s="44"/>
      <c r="BT56" s="44"/>
      <c r="BU56" s="44"/>
      <c r="BV56" s="44"/>
      <c r="BW56" s="44"/>
      <c r="BX56" s="44"/>
      <c r="BY56" s="44"/>
      <c r="BZ56" s="4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3"/>
      <c r="BM57" s="44"/>
      <c r="BN57" s="44"/>
      <c r="BO57" s="44"/>
      <c r="BP57" s="44"/>
      <c r="BQ57" s="44"/>
      <c r="BR57" s="44"/>
      <c r="BS57" s="44"/>
      <c r="BT57" s="44"/>
      <c r="BU57" s="44"/>
      <c r="BV57" s="44"/>
      <c r="BW57" s="44"/>
      <c r="BX57" s="44"/>
      <c r="BY57" s="44"/>
      <c r="BZ57" s="4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3"/>
      <c r="BM58" s="44"/>
      <c r="BN58" s="44"/>
      <c r="BO58" s="44"/>
      <c r="BP58" s="44"/>
      <c r="BQ58" s="44"/>
      <c r="BR58" s="44"/>
      <c r="BS58" s="44"/>
      <c r="BT58" s="44"/>
      <c r="BU58" s="44"/>
      <c r="BV58" s="44"/>
      <c r="BW58" s="44"/>
      <c r="BX58" s="44"/>
      <c r="BY58" s="44"/>
      <c r="BZ58" s="4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3"/>
      <c r="BM59" s="44"/>
      <c r="BN59" s="44"/>
      <c r="BO59" s="44"/>
      <c r="BP59" s="44"/>
      <c r="BQ59" s="44"/>
      <c r="BR59" s="44"/>
      <c r="BS59" s="44"/>
      <c r="BT59" s="44"/>
      <c r="BU59" s="44"/>
      <c r="BV59" s="44"/>
      <c r="BW59" s="44"/>
      <c r="BX59" s="44"/>
      <c r="BY59" s="44"/>
      <c r="BZ59" s="45"/>
    </row>
    <row r="60" spans="1:78" ht="13.5" customHeight="1" x14ac:dyDescent="0.15">
      <c r="A60" s="2"/>
      <c r="B60" s="49" t="s">
        <v>27</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3"/>
      <c r="BM62" s="44"/>
      <c r="BN62" s="44"/>
      <c r="BO62" s="44"/>
      <c r="BP62" s="44"/>
      <c r="BQ62" s="44"/>
      <c r="BR62" s="44"/>
      <c r="BS62" s="44"/>
      <c r="BT62" s="44"/>
      <c r="BU62" s="44"/>
      <c r="BV62" s="44"/>
      <c r="BW62" s="44"/>
      <c r="BX62" s="44"/>
      <c r="BY62" s="44"/>
      <c r="BZ62" s="4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6"/>
      <c r="BM63" s="47"/>
      <c r="BN63" s="47"/>
      <c r="BO63" s="47"/>
      <c r="BP63" s="47"/>
      <c r="BQ63" s="47"/>
      <c r="BR63" s="47"/>
      <c r="BS63" s="47"/>
      <c r="BT63" s="47"/>
      <c r="BU63" s="47"/>
      <c r="BV63" s="47"/>
      <c r="BW63" s="47"/>
      <c r="BX63" s="47"/>
      <c r="BY63" s="47"/>
      <c r="BZ63" s="4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AMgCJ3Pnjby1ycyoVEKbHmyJRxmXOQU/3cQBkbbvBnRlslrlFr6P/ns0TlwLoXiQM9Dr78dhEfY4OZ8SZPPT5A==" saltValue="EkCrNxAt//vkDRJTYNr2u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5546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8" t="s">
        <v>52</v>
      </c>
      <c r="I3" s="79"/>
      <c r="J3" s="79"/>
      <c r="K3" s="79"/>
      <c r="L3" s="79"/>
      <c r="M3" s="79"/>
      <c r="N3" s="79"/>
      <c r="O3" s="79"/>
      <c r="P3" s="79"/>
      <c r="Q3" s="79"/>
      <c r="R3" s="79"/>
      <c r="S3" s="79"/>
      <c r="T3" s="79"/>
      <c r="U3" s="79"/>
      <c r="V3" s="79"/>
      <c r="W3" s="80"/>
      <c r="X3" s="84" t="s">
        <v>53</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54</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15" t="s">
        <v>55</v>
      </c>
      <c r="B4" s="17"/>
      <c r="C4" s="17"/>
      <c r="D4" s="17"/>
      <c r="E4" s="17"/>
      <c r="F4" s="17"/>
      <c r="G4" s="17"/>
      <c r="H4" s="81"/>
      <c r="I4" s="82"/>
      <c r="J4" s="82"/>
      <c r="K4" s="82"/>
      <c r="L4" s="82"/>
      <c r="M4" s="82"/>
      <c r="N4" s="82"/>
      <c r="O4" s="82"/>
      <c r="P4" s="82"/>
      <c r="Q4" s="82"/>
      <c r="R4" s="82"/>
      <c r="S4" s="82"/>
      <c r="T4" s="82"/>
      <c r="U4" s="82"/>
      <c r="V4" s="82"/>
      <c r="W4" s="83"/>
      <c r="X4" s="77" t="s">
        <v>56</v>
      </c>
      <c r="Y4" s="77"/>
      <c r="Z4" s="77"/>
      <c r="AA4" s="77"/>
      <c r="AB4" s="77"/>
      <c r="AC4" s="77"/>
      <c r="AD4" s="77"/>
      <c r="AE4" s="77"/>
      <c r="AF4" s="77"/>
      <c r="AG4" s="77"/>
      <c r="AH4" s="77"/>
      <c r="AI4" s="77" t="s">
        <v>57</v>
      </c>
      <c r="AJ4" s="77"/>
      <c r="AK4" s="77"/>
      <c r="AL4" s="77"/>
      <c r="AM4" s="77"/>
      <c r="AN4" s="77"/>
      <c r="AO4" s="77"/>
      <c r="AP4" s="77"/>
      <c r="AQ4" s="77"/>
      <c r="AR4" s="77"/>
      <c r="AS4" s="77"/>
      <c r="AT4" s="77" t="s">
        <v>58</v>
      </c>
      <c r="AU4" s="77"/>
      <c r="AV4" s="77"/>
      <c r="AW4" s="77"/>
      <c r="AX4" s="77"/>
      <c r="AY4" s="77"/>
      <c r="AZ4" s="77"/>
      <c r="BA4" s="77"/>
      <c r="BB4" s="77"/>
      <c r="BC4" s="77"/>
      <c r="BD4" s="77"/>
      <c r="BE4" s="77" t="s">
        <v>59</v>
      </c>
      <c r="BF4" s="77"/>
      <c r="BG4" s="77"/>
      <c r="BH4" s="77"/>
      <c r="BI4" s="77"/>
      <c r="BJ4" s="77"/>
      <c r="BK4" s="77"/>
      <c r="BL4" s="77"/>
      <c r="BM4" s="77"/>
      <c r="BN4" s="77"/>
      <c r="BO4" s="77"/>
      <c r="BP4" s="77" t="s">
        <v>60</v>
      </c>
      <c r="BQ4" s="77"/>
      <c r="BR4" s="77"/>
      <c r="BS4" s="77"/>
      <c r="BT4" s="77"/>
      <c r="BU4" s="77"/>
      <c r="BV4" s="77"/>
      <c r="BW4" s="77"/>
      <c r="BX4" s="77"/>
      <c r="BY4" s="77"/>
      <c r="BZ4" s="77"/>
      <c r="CA4" s="77" t="s">
        <v>61</v>
      </c>
      <c r="CB4" s="77"/>
      <c r="CC4" s="77"/>
      <c r="CD4" s="77"/>
      <c r="CE4" s="77"/>
      <c r="CF4" s="77"/>
      <c r="CG4" s="77"/>
      <c r="CH4" s="77"/>
      <c r="CI4" s="77"/>
      <c r="CJ4" s="77"/>
      <c r="CK4" s="77"/>
      <c r="CL4" s="77" t="s">
        <v>62</v>
      </c>
      <c r="CM4" s="77"/>
      <c r="CN4" s="77"/>
      <c r="CO4" s="77"/>
      <c r="CP4" s="77"/>
      <c r="CQ4" s="77"/>
      <c r="CR4" s="77"/>
      <c r="CS4" s="77"/>
      <c r="CT4" s="77"/>
      <c r="CU4" s="77"/>
      <c r="CV4" s="77"/>
      <c r="CW4" s="77" t="s">
        <v>63</v>
      </c>
      <c r="CX4" s="77"/>
      <c r="CY4" s="77"/>
      <c r="CZ4" s="77"/>
      <c r="DA4" s="77"/>
      <c r="DB4" s="77"/>
      <c r="DC4" s="77"/>
      <c r="DD4" s="77"/>
      <c r="DE4" s="77"/>
      <c r="DF4" s="77"/>
      <c r="DG4" s="77"/>
      <c r="DH4" s="77" t="s">
        <v>64</v>
      </c>
      <c r="DI4" s="77"/>
      <c r="DJ4" s="77"/>
      <c r="DK4" s="77"/>
      <c r="DL4" s="77"/>
      <c r="DM4" s="77"/>
      <c r="DN4" s="77"/>
      <c r="DO4" s="77"/>
      <c r="DP4" s="77"/>
      <c r="DQ4" s="77"/>
      <c r="DR4" s="77"/>
      <c r="DS4" s="77" t="s">
        <v>65</v>
      </c>
      <c r="DT4" s="77"/>
      <c r="DU4" s="77"/>
      <c r="DV4" s="77"/>
      <c r="DW4" s="77"/>
      <c r="DX4" s="77"/>
      <c r="DY4" s="77"/>
      <c r="DZ4" s="77"/>
      <c r="EA4" s="77"/>
      <c r="EB4" s="77"/>
      <c r="EC4" s="77"/>
      <c r="ED4" s="77" t="s">
        <v>66</v>
      </c>
      <c r="EE4" s="77"/>
      <c r="EF4" s="77"/>
      <c r="EG4" s="77"/>
      <c r="EH4" s="77"/>
      <c r="EI4" s="77"/>
      <c r="EJ4" s="77"/>
      <c r="EK4" s="77"/>
      <c r="EL4" s="77"/>
      <c r="EM4" s="77"/>
      <c r="EN4" s="77"/>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53686</v>
      </c>
      <c r="D6" s="20">
        <f t="shared" si="3"/>
        <v>47</v>
      </c>
      <c r="E6" s="20">
        <f t="shared" si="3"/>
        <v>1</v>
      </c>
      <c r="F6" s="20">
        <f t="shared" si="3"/>
        <v>0</v>
      </c>
      <c r="G6" s="20">
        <f t="shared" si="3"/>
        <v>0</v>
      </c>
      <c r="H6" s="20" t="str">
        <f t="shared" si="3"/>
        <v>秋田県　大潟村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100</v>
      </c>
      <c r="Q6" s="21">
        <f t="shared" si="3"/>
        <v>4334</v>
      </c>
      <c r="R6" s="21">
        <f t="shared" si="3"/>
        <v>3070</v>
      </c>
      <c r="S6" s="21">
        <f t="shared" si="3"/>
        <v>170.11</v>
      </c>
      <c r="T6" s="21">
        <f t="shared" si="3"/>
        <v>18.05</v>
      </c>
      <c r="U6" s="21">
        <f t="shared" si="3"/>
        <v>2994</v>
      </c>
      <c r="V6" s="21">
        <f t="shared" si="3"/>
        <v>10.39</v>
      </c>
      <c r="W6" s="21">
        <f t="shared" si="3"/>
        <v>288.16000000000003</v>
      </c>
      <c r="X6" s="22">
        <f>IF(X7="",NA(),X7)</f>
        <v>97.21</v>
      </c>
      <c r="Y6" s="22">
        <f t="shared" ref="Y6:AG6" si="4">IF(Y7="",NA(),Y7)</f>
        <v>144.63</v>
      </c>
      <c r="Z6" s="22">
        <f t="shared" si="4"/>
        <v>115.17</v>
      </c>
      <c r="AA6" s="22">
        <f t="shared" si="4"/>
        <v>80.36</v>
      </c>
      <c r="AB6" s="22">
        <f t="shared" si="4"/>
        <v>141.49</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293.87</v>
      </c>
      <c r="BF6" s="22">
        <f t="shared" ref="BF6:BN6" si="7">IF(BF7="",NA(),BF7)</f>
        <v>258.89</v>
      </c>
      <c r="BG6" s="22">
        <f t="shared" si="7"/>
        <v>214.14</v>
      </c>
      <c r="BH6" s="22">
        <f t="shared" si="7"/>
        <v>174.13</v>
      </c>
      <c r="BI6" s="22">
        <f t="shared" si="7"/>
        <v>162.63</v>
      </c>
      <c r="BJ6" s="22">
        <f t="shared" si="7"/>
        <v>1061.58</v>
      </c>
      <c r="BK6" s="22">
        <f t="shared" si="7"/>
        <v>1007.7</v>
      </c>
      <c r="BL6" s="22">
        <f t="shared" si="7"/>
        <v>1018.52</v>
      </c>
      <c r="BM6" s="22">
        <f t="shared" si="7"/>
        <v>949.61</v>
      </c>
      <c r="BN6" s="22">
        <f t="shared" si="7"/>
        <v>918.84</v>
      </c>
      <c r="BO6" s="21" t="str">
        <f>IF(BO7="","",IF(BO7="-","【-】","【"&amp;SUBSTITUTE(TEXT(BO7,"#,##0.00"),"-","△")&amp;"】"))</f>
        <v>【940.88】</v>
      </c>
      <c r="BP6" s="22">
        <f>IF(BP7="",NA(),BP7)</f>
        <v>97.1</v>
      </c>
      <c r="BQ6" s="22">
        <f t="shared" ref="BQ6:BY6" si="8">IF(BQ7="",NA(),BQ7)</f>
        <v>133.91</v>
      </c>
      <c r="BR6" s="22">
        <f t="shared" si="8"/>
        <v>115.13</v>
      </c>
      <c r="BS6" s="22">
        <f t="shared" si="8"/>
        <v>64.39</v>
      </c>
      <c r="BT6" s="22">
        <f t="shared" si="8"/>
        <v>139.41</v>
      </c>
      <c r="BU6" s="22">
        <f t="shared" si="8"/>
        <v>58.52</v>
      </c>
      <c r="BV6" s="22">
        <f t="shared" si="8"/>
        <v>59.22</v>
      </c>
      <c r="BW6" s="22">
        <f t="shared" si="8"/>
        <v>58.79</v>
      </c>
      <c r="BX6" s="22">
        <f t="shared" si="8"/>
        <v>58.41</v>
      </c>
      <c r="BY6" s="22">
        <f t="shared" si="8"/>
        <v>58.27</v>
      </c>
      <c r="BZ6" s="21" t="str">
        <f>IF(BZ7="","",IF(BZ7="-","【-】","【"&amp;SUBSTITUTE(TEXT(BZ7,"#,##0.00"),"-","△")&amp;"】"))</f>
        <v>【54.59】</v>
      </c>
      <c r="CA6" s="22">
        <f>IF(CA7="",NA(),CA7)</f>
        <v>232.69</v>
      </c>
      <c r="CB6" s="22">
        <f t="shared" ref="CB6:CJ6" si="9">IF(CB7="",NA(),CB7)</f>
        <v>167.23</v>
      </c>
      <c r="CC6" s="22">
        <f t="shared" si="9"/>
        <v>193.51</v>
      </c>
      <c r="CD6" s="22">
        <f t="shared" si="9"/>
        <v>353.05</v>
      </c>
      <c r="CE6" s="22">
        <f t="shared" si="9"/>
        <v>162.38</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61.16</v>
      </c>
      <c r="CM6" s="22">
        <f t="shared" ref="CM6:CU6" si="10">IF(CM7="",NA(),CM7)</f>
        <v>63.63</v>
      </c>
      <c r="CN6" s="22">
        <f t="shared" si="10"/>
        <v>64.31</v>
      </c>
      <c r="CO6" s="22">
        <f t="shared" si="10"/>
        <v>63.84</v>
      </c>
      <c r="CP6" s="22">
        <f t="shared" si="10"/>
        <v>67.95</v>
      </c>
      <c r="CQ6" s="22">
        <f t="shared" si="10"/>
        <v>57.3</v>
      </c>
      <c r="CR6" s="22">
        <f t="shared" si="10"/>
        <v>56.76</v>
      </c>
      <c r="CS6" s="22">
        <f t="shared" si="10"/>
        <v>56.04</v>
      </c>
      <c r="CT6" s="22">
        <f t="shared" si="10"/>
        <v>58.52</v>
      </c>
      <c r="CU6" s="22">
        <f t="shared" si="10"/>
        <v>58.88</v>
      </c>
      <c r="CV6" s="21" t="str">
        <f>IF(CV7="","",IF(CV7="-","【-】","【"&amp;SUBSTITUTE(TEXT(CV7,"#,##0.00"),"-","△")&amp;"】"))</f>
        <v>【56.42】</v>
      </c>
      <c r="CW6" s="22">
        <f>IF(CW7="",NA(),CW7)</f>
        <v>96.53</v>
      </c>
      <c r="CX6" s="22">
        <f t="shared" ref="CX6:DF6" si="11">IF(CX7="",NA(),CX7)</f>
        <v>93.54</v>
      </c>
      <c r="CY6" s="22">
        <f t="shared" si="11"/>
        <v>95.97</v>
      </c>
      <c r="CZ6" s="22">
        <f t="shared" si="11"/>
        <v>96.79</v>
      </c>
      <c r="DA6" s="22">
        <f t="shared" si="11"/>
        <v>95.94</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53686</v>
      </c>
      <c r="D7" s="24">
        <v>47</v>
      </c>
      <c r="E7" s="24">
        <v>1</v>
      </c>
      <c r="F7" s="24">
        <v>0</v>
      </c>
      <c r="G7" s="24">
        <v>0</v>
      </c>
      <c r="H7" s="24" t="s">
        <v>96</v>
      </c>
      <c r="I7" s="24" t="s">
        <v>97</v>
      </c>
      <c r="J7" s="24" t="s">
        <v>98</v>
      </c>
      <c r="K7" s="24" t="s">
        <v>99</v>
      </c>
      <c r="L7" s="24" t="s">
        <v>100</v>
      </c>
      <c r="M7" s="24" t="s">
        <v>101</v>
      </c>
      <c r="N7" s="25" t="s">
        <v>102</v>
      </c>
      <c r="O7" s="25" t="s">
        <v>103</v>
      </c>
      <c r="P7" s="25">
        <v>100</v>
      </c>
      <c r="Q7" s="25">
        <v>4334</v>
      </c>
      <c r="R7" s="25">
        <v>3070</v>
      </c>
      <c r="S7" s="25">
        <v>170.11</v>
      </c>
      <c r="T7" s="25">
        <v>18.05</v>
      </c>
      <c r="U7" s="25">
        <v>2994</v>
      </c>
      <c r="V7" s="25">
        <v>10.39</v>
      </c>
      <c r="W7" s="25">
        <v>288.16000000000003</v>
      </c>
      <c r="X7" s="25">
        <v>97.21</v>
      </c>
      <c r="Y7" s="25">
        <v>144.63</v>
      </c>
      <c r="Z7" s="25">
        <v>115.17</v>
      </c>
      <c r="AA7" s="25">
        <v>80.36</v>
      </c>
      <c r="AB7" s="25">
        <v>141.49</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293.87</v>
      </c>
      <c r="BF7" s="25">
        <v>258.89</v>
      </c>
      <c r="BG7" s="25">
        <v>214.14</v>
      </c>
      <c r="BH7" s="25">
        <v>174.13</v>
      </c>
      <c r="BI7" s="25">
        <v>162.63</v>
      </c>
      <c r="BJ7" s="25">
        <v>1061.58</v>
      </c>
      <c r="BK7" s="25">
        <v>1007.7</v>
      </c>
      <c r="BL7" s="25">
        <v>1018.52</v>
      </c>
      <c r="BM7" s="25">
        <v>949.61</v>
      </c>
      <c r="BN7" s="25">
        <v>918.84</v>
      </c>
      <c r="BO7" s="25">
        <v>940.88</v>
      </c>
      <c r="BP7" s="25">
        <v>97.1</v>
      </c>
      <c r="BQ7" s="25">
        <v>133.91</v>
      </c>
      <c r="BR7" s="25">
        <v>115.13</v>
      </c>
      <c r="BS7" s="25">
        <v>64.39</v>
      </c>
      <c r="BT7" s="25">
        <v>139.41</v>
      </c>
      <c r="BU7" s="25">
        <v>58.52</v>
      </c>
      <c r="BV7" s="25">
        <v>59.22</v>
      </c>
      <c r="BW7" s="25">
        <v>58.79</v>
      </c>
      <c r="BX7" s="25">
        <v>58.41</v>
      </c>
      <c r="BY7" s="25">
        <v>58.27</v>
      </c>
      <c r="BZ7" s="25">
        <v>54.59</v>
      </c>
      <c r="CA7" s="25">
        <v>232.69</v>
      </c>
      <c r="CB7" s="25">
        <v>167.23</v>
      </c>
      <c r="CC7" s="25">
        <v>193.51</v>
      </c>
      <c r="CD7" s="25">
        <v>353.05</v>
      </c>
      <c r="CE7" s="25">
        <v>162.38</v>
      </c>
      <c r="CF7" s="25">
        <v>296.3</v>
      </c>
      <c r="CG7" s="25">
        <v>292.89999999999998</v>
      </c>
      <c r="CH7" s="25">
        <v>298.25</v>
      </c>
      <c r="CI7" s="25">
        <v>303.27999999999997</v>
      </c>
      <c r="CJ7" s="25">
        <v>303.81</v>
      </c>
      <c r="CK7" s="25">
        <v>301.2</v>
      </c>
      <c r="CL7" s="25">
        <v>61.16</v>
      </c>
      <c r="CM7" s="25">
        <v>63.63</v>
      </c>
      <c r="CN7" s="25">
        <v>64.31</v>
      </c>
      <c r="CO7" s="25">
        <v>63.84</v>
      </c>
      <c r="CP7" s="25">
        <v>67.95</v>
      </c>
      <c r="CQ7" s="25">
        <v>57.3</v>
      </c>
      <c r="CR7" s="25">
        <v>56.76</v>
      </c>
      <c r="CS7" s="25">
        <v>56.04</v>
      </c>
      <c r="CT7" s="25">
        <v>58.52</v>
      </c>
      <c r="CU7" s="25">
        <v>58.88</v>
      </c>
      <c r="CV7" s="25">
        <v>56.42</v>
      </c>
      <c r="CW7" s="25">
        <v>96.53</v>
      </c>
      <c r="CX7" s="25">
        <v>93.54</v>
      </c>
      <c r="CY7" s="25">
        <v>95.97</v>
      </c>
      <c r="CZ7" s="25">
        <v>96.79</v>
      </c>
      <c r="DA7" s="25">
        <v>95.94</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112</v>
      </c>
      <c r="D13" t="s">
        <v>113</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相原 千里</cp:lastModifiedBy>
  <dcterms:created xsi:type="dcterms:W3CDTF">2022-12-01T01:09:06Z</dcterms:created>
  <dcterms:modified xsi:type="dcterms:W3CDTF">2023-01-11T07:04:17Z</dcterms:modified>
  <cp:category/>
</cp:coreProperties>
</file>