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kobayashi\Desktop\"/>
    </mc:Choice>
  </mc:AlternateContent>
  <xr:revisionPtr revIDLastSave="0" documentId="13_ncr:1_{B2373077-2065-4990-AB5F-4D22110B1B2B}" xr6:coauthVersionLast="45" xr6:coauthVersionMax="47" xr10:uidLastSave="{00000000-0000-0000-0000-000000000000}"/>
  <workbookProtection workbookAlgorithmName="SHA-512" workbookHashValue="pIjEM+P3J7UiTMU1DfIyk6++YGlPBmvGem5enWt1Ajh6JeLA+n8Xxc10Qaz6aS0nQuxhtuyyhxH8zX5bpIT6ng==" workbookSaltValue="AEoDewcmKS+I2d0FOPhaYw=="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B10" i="4"/>
  <c r="AL8" i="4"/>
  <c r="P8"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<sst xmlns="http://schemas.openxmlformats.org/spreadsheetml/2006/main" count="241" uniqueCount="119">
  <si>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</si>
  <si>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</si>
  <si>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</si>
  <si>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</si>
  <si>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</si>
  <si>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</si>
  <si>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</si>
  <si>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</si>
  <si>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</si>
  <si>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</si>
  <si>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</si>
  <si>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</si>
  <si>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</si>
  <si>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</si>
  <si>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</si>
  <si>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</si>
  <si>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</si>
  <si>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</si>
  <si>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</si>
  <si>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</si>
  <si>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</si>
  <si>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</si>
  <si>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</si>
  <si>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</si>
  <si>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</si>
  <si>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</si>
  <si>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</si>
  <si>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</si>
  <si>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</si>
  <si>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</si>
  <si>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</si>
  <si>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</si>
  <si>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</si>
  <si>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</si>
  <si>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</si>
  <si>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</si>
  <si>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</si>
  <si>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</si>
  <si>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</si>
  <si>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</si>
  <si>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</si>
  <si>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</si>
  <si>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</si>
  <si>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</si>
  <si>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</si>
  <si>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</si>
  <si>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</si>
  <si>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</si>
  <si>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</si>
  <si>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</si>
  <si>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</si>
  <si>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</si>
  <si>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</si>
  <si>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</si>
  <si>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</si>
  <si>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</si>
  <si>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</si>
  <si>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</si>
  <si>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</si>
  <si>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</si>
  <si>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</si>
  <si>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</si>
  <si>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</si>
  <si>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</si>
  <si>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</si>
  <si>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</si>
  <si>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</si>
  <si>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</si>
  <si>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</si>
  <si>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</si>
  <si>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</si>
  <si>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</si>
  <si>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</si>
  <si>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</si>
  <si>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</si>
  <si>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</si>
  <si>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</si>
  <si>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</si>
  <si>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</si>
  <si>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</si>
  <si>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</si>
  <si>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</si>
  <si>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</si>
  <si>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</si>
  <si>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</si>
  <si>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</si>
  <si>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</si>
  <si>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</si>
  <si>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</si>
  <si>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</si>
  <si>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</si>
  <si>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</si>
  <si>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</si>
  <si>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</si>
  <si>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</si>
  <si>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</si>
  <si>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</si>
  <si>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</si>
  <si>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</si>
  <si>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</si>
  <si>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</si>
  <si>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</si>
  <si>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</si>
  <si>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</si>
  <si>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</si>
  <si>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</si>
  <si>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</si>
  <si>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</si>
  <si>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</si>
  <si>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</si>
  <si>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</si>
  <si>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</si>
  <si>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</si>
  <si>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</si>
  <si>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</si>
  <si>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</si>
  <si>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平成27年度より増加しており、類似団体平均値と比較して高い水準で推移している。
　これは平成27～令和4年度にかけて社会資本整備総合交付金と地方債を活用し、管渠改築工事を実施していることによるもので、令和5年度までは当該指標が高い水準となることが想定される。
　※平成30年度は繰越のため0％となっているが、令和元年度においては0.85%となっている。
　※令和4年度は繰越のため0％となっている。</t>
  </si>
  <si>
    <t>　経営の健全性・効率性では、類似団体平均値と比較して良好な数値を示しているものの、収益的収支比率が100％を下回り、単年度収支が赤字となったため、改善に向けて取り組んでいく。
　老朽化の状況については、現在管渠の改築を行っているため、類似団体平均値と比較して高い水準となっているが、今後も経営の健全性の現状を保ちながら、施設の長寿命化に努めていく。
　令和6年度より、公営企業会計へ移行する予定である。</t>
    <rPh sb="41" eb="44">
      <t>シュウエキテキ</t>
    </rPh>
    <rPh sb="44" eb="46">
      <t>シュウシ</t>
    </rPh>
    <rPh sb="46" eb="48">
      <t>ヒリツ</t>
    </rPh>
    <rPh sb="54" eb="56">
      <t>シタマワ</t>
    </rPh>
    <rPh sb="58" eb="61">
      <t>タンネンド</t>
    </rPh>
    <rPh sb="61" eb="63">
      <t>シュウシ</t>
    </rPh>
    <rPh sb="64" eb="66">
      <t>アカジ</t>
    </rPh>
    <rPh sb="73" eb="75">
      <t>カイゼン</t>
    </rPh>
    <rPh sb="76" eb="77">
      <t>ム</t>
    </rPh>
    <rPh sb="79" eb="80">
      <t>ト</t>
    </rPh>
    <rPh sb="81" eb="82">
      <t>ク</t>
    </rPh>
    <phoneticPr fontId="4"/>
  </si>
  <si>
    <t>①収益的収支比率
　令和4年度は前年比20.47%の減となり、当該値が98.36%となった。
　主に職員人件費増が理由の総費用（維持管理費）の増加であり、単年度収支が赤字となった。一時的なものと思われるが、増加した人件費分に相当する事業費用面の削減・節減に努める。
④企業債残高対事業規模比率
　類似団体平均値と比較して低い比率となっている。
　令和4年度は令和3年度からの繰越事業である管渠改築工事に伴い地方債を発行している。新規発行額が地方債償還金を上回ったことにより地方債残高が増加し、前年比14.68%増加した。
⑤経費回収率
　類似団体平均値と比較して比較的高い水準にあり、平成30年度以降、当該指標は100%以上である。
　令和4年度は前年比6.49%の減となっているが、これは汚水処理費（主に維持管理費）の増加に伴うもの。
⑥汚水処理原価
　類似団体平均値と比較して低い水準で推移している。
　令和4年度は前年比11.05%の増となっているが、これは汚水処理費（主に維持管理費）の増加に伴うものである。
⑧水洗化率
　当該指標については100%であり健全である。</t>
    <rPh sb="10" eb="12">
      <t>レイワ</t>
    </rPh>
    <rPh sb="13" eb="15">
      <t>ネンド</t>
    </rPh>
    <rPh sb="16" eb="19">
      <t>ゼンネンヒ</t>
    </rPh>
    <rPh sb="26" eb="27">
      <t>ゲン</t>
    </rPh>
    <rPh sb="31" eb="33">
      <t>トウガイ</t>
    </rPh>
    <rPh sb="33" eb="34">
      <t>チ</t>
    </rPh>
    <rPh sb="48" eb="49">
      <t>オモ</t>
    </rPh>
    <rPh sb="50" eb="52">
      <t>ショクイン</t>
    </rPh>
    <rPh sb="52" eb="55">
      <t>ジンケンヒ</t>
    </rPh>
    <rPh sb="55" eb="56">
      <t>ゾウ</t>
    </rPh>
    <rPh sb="57" eb="59">
      <t>リユウ</t>
    </rPh>
    <rPh sb="60" eb="63">
      <t>ソウヒヨウ</t>
    </rPh>
    <rPh sb="64" eb="66">
      <t>イジ</t>
    </rPh>
    <rPh sb="66" eb="69">
      <t>カンリヒ</t>
    </rPh>
    <rPh sb="72" eb="73">
      <t>カ</t>
    </rPh>
    <rPh sb="77" eb="80">
      <t>タンネンド</t>
    </rPh>
    <rPh sb="80" eb="82">
      <t>シュウシ</t>
    </rPh>
    <rPh sb="83" eb="85">
      <t>アカジ</t>
    </rPh>
    <rPh sb="90" eb="93">
      <t>イチジテキ</t>
    </rPh>
    <rPh sb="97" eb="98">
      <t>オモ</t>
    </rPh>
    <rPh sb="103" eb="105">
      <t>ゾウカ</t>
    </rPh>
    <rPh sb="107" eb="110">
      <t>ジンケンヒ</t>
    </rPh>
    <rPh sb="110" eb="111">
      <t>ブン</t>
    </rPh>
    <rPh sb="112" eb="114">
      <t>ソウトウ</t>
    </rPh>
    <rPh sb="116" eb="118">
      <t>ジギョウ</t>
    </rPh>
    <rPh sb="118" eb="120">
      <t>ヒヨウ</t>
    </rPh>
    <rPh sb="120" eb="121">
      <t>メン</t>
    </rPh>
    <rPh sb="122" eb="124">
      <t>サクゲン</t>
    </rPh>
    <rPh sb="125" eb="127">
      <t>セツゲン</t>
    </rPh>
    <rPh sb="128" eb="129">
      <t>ツト</t>
    </rPh>
    <rPh sb="163" eb="165">
      <t>ヒリツ</t>
    </rPh>
    <rPh sb="174" eb="176">
      <t>レイワ</t>
    </rPh>
    <rPh sb="177" eb="179">
      <t>ネンド</t>
    </rPh>
    <rPh sb="180" eb="182">
      <t>レイワ</t>
    </rPh>
    <rPh sb="183" eb="185">
      <t>ネンド</t>
    </rPh>
    <rPh sb="188" eb="190">
      <t>クリコシ</t>
    </rPh>
    <rPh sb="190" eb="192">
      <t>ジギョウ</t>
    </rPh>
    <rPh sb="195" eb="197">
      <t>カンキョ</t>
    </rPh>
    <rPh sb="197" eb="199">
      <t>カイチク</t>
    </rPh>
    <rPh sb="199" eb="201">
      <t>コウジ</t>
    </rPh>
    <rPh sb="202" eb="203">
      <t>トモナ</t>
    </rPh>
    <rPh sb="204" eb="207">
      <t>チホウサイ</t>
    </rPh>
    <rPh sb="208" eb="210">
      <t>ハッコウ</t>
    </rPh>
    <rPh sb="215" eb="217">
      <t>シンキ</t>
    </rPh>
    <rPh sb="217" eb="220">
      <t>ハッコウガク</t>
    </rPh>
    <rPh sb="221" eb="224">
      <t>チホウサイ</t>
    </rPh>
    <rPh sb="224" eb="227">
      <t>ショウカンキン</t>
    </rPh>
    <rPh sb="228" eb="230">
      <t>ウワマワ</t>
    </rPh>
    <rPh sb="237" eb="240">
      <t>チホウサイ</t>
    </rPh>
    <rPh sb="240" eb="242">
      <t>ザンダカ</t>
    </rPh>
    <rPh sb="243" eb="245">
      <t>ゾウカ</t>
    </rPh>
    <rPh sb="247" eb="250">
      <t>ゼンネンヒ</t>
    </rPh>
    <rPh sb="256" eb="258">
      <t>ゾウカ</t>
    </rPh>
    <rPh sb="320" eb="322">
      <t>レイワ</t>
    </rPh>
    <rPh sb="323" eb="325">
      <t>ネンド</t>
    </rPh>
    <rPh sb="326" eb="329">
      <t>ゼンネンヒ</t>
    </rPh>
    <rPh sb="335" eb="336">
      <t>ゲン</t>
    </rPh>
    <rPh sb="347" eb="349">
      <t>オスイ</t>
    </rPh>
    <rPh sb="349" eb="352">
      <t>ショリヒ</t>
    </rPh>
    <rPh sb="353" eb="354">
      <t>オモ</t>
    </rPh>
    <rPh sb="355" eb="357">
      <t>イジ</t>
    </rPh>
    <rPh sb="357" eb="360">
      <t>カンリヒ</t>
    </rPh>
    <rPh sb="362" eb="364">
      <t>ゾウカ</t>
    </rPh>
    <rPh sb="365" eb="366">
      <t>トモナ</t>
    </rPh>
    <rPh sb="395" eb="397">
      <t>スイジュン</t>
    </rPh>
    <rPh sb="398" eb="400">
      <t>スイイ</t>
    </rPh>
    <rPh sb="407" eb="409">
      <t>レイワ</t>
    </rPh>
    <rPh sb="410" eb="412">
      <t>ネンド</t>
    </rPh>
    <rPh sb="413" eb="416">
      <t>ゼンネンヒ</t>
    </rPh>
    <rPh sb="423" eb="424">
      <t>ゾウ</t>
    </rPh>
    <rPh sb="435" eb="437">
      <t>オスイ</t>
    </rPh>
    <rPh sb="437" eb="440">
      <t>ショリヒ</t>
    </rPh>
    <rPh sb="441" eb="442">
      <t>オモ</t>
    </rPh>
    <rPh sb="443" eb="445">
      <t>イジ</t>
    </rPh>
    <rPh sb="445" eb="448">
      <t>カンリヒ</t>
    </rPh>
    <rPh sb="450" eb="452">
      <t>ゾウカ</t>
    </rPh>
    <rPh sb="453" eb="454">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</si>
</sst>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0.59</c:v>
                </c:pt>
                <c:pt idx="3" formatCode="#,##0.00;&quot;△&quot;#,##0.00;&quot;-&quot;">
                  <c:v>0.59</c:v>
                </c:pt>
                <c:pt idx="4">
                  <c:v>0</c:v>
                </c:pt>
              </c:numCache>
            </c:numRef>
          </c:val>
          <c:extLst>
            <c:ext xmlns:c16="http://schemas.microsoft.com/office/drawing/2014/chart" uri="{C3380CC4-5D6E-409C-BE32-E72D297353CC}">
              <c16:uniqueId val="{00000000-1BFF-4513-BBBD-FE8364A9EE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1BFF-4513-BBBD-FE8364A9EE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B-4FF5-A8C1-D36689F461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6CBB-4FF5-A8C1-D36689F461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D9F-4AFA-AB1B-364026CB44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AD9F-4AFA-AB1B-364026CB44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95.57</c:v>
                </c:pt>
                <c:pt idx="1">
                  <c:v>106.09</c:v>
                </c:pt>
                <c:pt idx="2">
                  <c:v>106.75</c:v>
                </c:pt>
                <c:pt idx="3">
                  <c:v>118.83</c:v>
                </c:pt>
                <c:pt idx="4">
                  <c:v>98.36</c:v>
                </c:pt>
              </c:numCache>
            </c:numRef>
          </c:val>
          <c:extLst>
            <c:ext xmlns:c16="http://schemas.microsoft.com/office/drawing/2014/chart" uri="{C3380CC4-5D6E-409C-BE32-E72D297353CC}">
              <c16:uniqueId val="{00000000-E603-49FE-85F5-343DAED23F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3-49FE-85F5-343DAED23F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4-42ED-83A0-D66B5A2C16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4-42ED-83A0-D66B5A2C16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F-4A11-A9B4-49F5EF9AAE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F-4A11-A9B4-49F5EF9AAE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F-45D5-90D3-6625BE6A77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F-45D5-90D3-6625BE6A77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4-40DD-AEB5-8C07C2BCD5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4-40DD-AEB5-8C07C2BCD5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126.82</c:v>
                </c:pt>
                <c:pt idx="1">
                  <c:v>177.98</c:v>
                </c:pt>
                <c:pt idx="2">
                  <c:v>144.59</c:v>
                </c:pt>
                <c:pt idx="3">
                  <c:v>699.67</c:v>
                </c:pt>
                <c:pt idx="4">
                  <c:v>714.35</c:v>
                </c:pt>
              </c:numCache>
            </c:numRef>
          </c:val>
          <c:extLst>
            <c:ext xmlns:c16="http://schemas.microsoft.com/office/drawing/2014/chart" uri="{C3380CC4-5D6E-409C-BE32-E72D297353CC}">
              <c16:uniqueId val="{00000000-5502-44B1-AFC2-CE934B751A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5502-44B1-AFC2-CE934B751A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106.96</c:v>
                </c:pt>
                <c:pt idx="2">
                  <c:v>103.66</c:v>
                </c:pt>
                <c:pt idx="3">
                  <c:v>109.96</c:v>
                </c:pt>
                <c:pt idx="4">
                  <c:v>103.47</c:v>
                </c:pt>
              </c:numCache>
            </c:numRef>
          </c:val>
          <c:extLst>
            <c:ext xmlns:c16="http://schemas.microsoft.com/office/drawing/2014/chart" uri="{C3380CC4-5D6E-409C-BE32-E72D297353CC}">
              <c16:uniqueId val="{00000000-FC03-4731-B538-C2FC8E0070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FC03-4731-B538-C2FC8E0070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187.09</c:v>
                </c:pt>
                <c:pt idx="1">
                  <c:v>174.43</c:v>
                </c:pt>
                <c:pt idx="2">
                  <c:v>184.73</c:v>
                </c:pt>
                <c:pt idx="3">
                  <c:v>172.52</c:v>
                </c:pt>
                <c:pt idx="4">
                  <c:v>183.57</c:v>
                </c:pt>
              </c:numCache>
            </c:numRef>
          </c:val>
          <c:extLst>
            <c:ext xmlns:c16="http://schemas.microsoft.com/office/drawing/2014/chart" uri="{C3380CC4-5D6E-409C-BE32-E72D297353CC}">
              <c16:uniqueId val="{00000000-4080-4FFC-B30B-4C38687EF6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4080-4FFC-B30B-4C38687EF6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大潟村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3010</v>
      </c>
      <c r="AM8" s="42"/>
      <c r="AN8" s="42"/>
      <c r="AO8" s="42"/>
      <c r="AP8" s="42"/>
      <c r="AQ8" s="42"/>
      <c r="AR8" s="42"/>
      <c r="AS8" s="42"/>
      <c r="AT8" s="35">
        <f>データ!T6</f>
        <v>170.11</v>
      </c>
      <c r="AU8" s="35"/>
      <c r="AV8" s="35"/>
      <c r="AW8" s="35"/>
      <c r="AX8" s="35"/>
      <c r="AY8" s="35"/>
      <c r="AZ8" s="35"/>
      <c r="BA8" s="35"/>
      <c r="BB8" s="35">
        <f>データ!U6</f>
        <v>17.690000000000001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35">
        <f>データ!Q6</f>
        <v>76.94</v>
      </c>
      <c r="X10" s="35"/>
      <c r="Y10" s="35"/>
      <c r="Z10" s="35"/>
      <c r="AA10" s="35"/>
      <c r="AB10" s="35"/>
      <c r="AC10" s="35"/>
      <c r="AD10" s="42">
        <f>データ!R6</f>
        <v>4779</v>
      </c>
      <c r="AE10" s="42"/>
      <c r="AF10" s="42"/>
      <c r="AG10" s="42"/>
      <c r="AH10" s="42"/>
      <c r="AI10" s="42"/>
      <c r="AJ10" s="42"/>
      <c r="AK10" s="2"/>
      <c r="AL10" s="42">
        <f>データ!V6</f>
        <v>2946</v>
      </c>
      <c r="AM10" s="42"/>
      <c r="AN10" s="42"/>
      <c r="AO10" s="42"/>
      <c r="AP10" s="42"/>
      <c r="AQ10" s="42"/>
      <c r="AR10" s="42"/>
      <c r="AS10" s="42"/>
      <c r="AT10" s="35">
        <f>データ!W6</f>
        <v>2.97</v>
      </c>
      <c r="AU10" s="35"/>
      <c r="AV10" s="35"/>
      <c r="AW10" s="35"/>
      <c r="AX10" s="35"/>
      <c r="AY10" s="35"/>
      <c r="AZ10" s="35"/>
      <c r="BA10" s="35"/>
      <c r="BB10" s="35">
        <f>データ!X6</f>
        <v>991.92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A9JAMXsJSaM7jpSxVB1nN1VObo37BwiIj2mQonQuUr0KaZG7BvRblFM3ImfGeEfuFffDqMb2cWsTYLfcWAzUOw==" saltValue="itSGslSYjim1m6hmmBKS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53686</v>
      </c>
      <c r="D6" s="19">
        <f t="shared" si="3"/>
        <v>47</v>
      </c>
      <c r="E6" s="19">
        <f t="shared" si="3"/>
        <v>17</v>
      </c>
      <c r="F6" s="19">
        <f t="shared" si="3"/>
        <v>4</v>
      </c>
      <c r="G6" s="19">
        <f t="shared" si="3"/>
        <v>0</v>
      </c>
      <c r="H6" s="19" t="str">
        <f t="shared" si="3"/>
        <v>秋田県　大潟村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100</v>
      </c>
      <c r="Q6" s="20">
        <f t="shared" si="3"/>
        <v>76.94</v>
      </c>
      <c r="R6" s="20">
        <f t="shared" si="3"/>
        <v>4779</v>
      </c>
      <c r="S6" s="20">
        <f t="shared" si="3"/>
        <v>3010</v>
      </c>
      <c r="T6" s="20">
        <f t="shared" si="3"/>
        <v>170.11</v>
      </c>
      <c r="U6" s="20">
        <f t="shared" si="3"/>
        <v>17.690000000000001</v>
      </c>
      <c r="V6" s="20">
        <f t="shared" si="3"/>
        <v>2946</v>
      </c>
      <c r="W6" s="20">
        <f t="shared" si="3"/>
        <v>2.97</v>
      </c>
      <c r="X6" s="20">
        <f t="shared" si="3"/>
        <v>991.92</v>
      </c>
      <c r="Y6" s="21">
        <f>IF(Y7="",NA(),Y7)</f>
        <v>95.57</v>
      </c>
      <c r="Z6" s="21">
        <f t="shared" ref="Z6:AH6" si="4">IF(Z7="",NA(),Z7)</f>
        <v>106.09</v>
      </c>
      <c r="AA6" s="21">
        <f t="shared" si="4"/>
        <v>106.75</v>
      </c>
      <c r="AB6" s="21">
        <f t="shared" si="4"/>
        <v>118.83</v>
      </c>
      <c r="AC6" s="21">
        <f t="shared" si="4"/>
        <v>98.36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126.82</v>
      </c>
      <c r="BG6" s="21">
        <f t="shared" ref="BG6:BO6" si="7">IF(BG7="",NA(),BG7)</f>
        <v>177.98</v>
      </c>
      <c r="BH6" s="21">
        <f t="shared" si="7"/>
        <v>144.59</v>
      </c>
      <c r="BI6" s="21">
        <f t="shared" si="7"/>
        <v>699.67</v>
      </c>
      <c r="BJ6" s="21">
        <f t="shared" si="7"/>
        <v>714.35</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100</v>
      </c>
      <c r="BR6" s="21">
        <f t="shared" ref="BR6:BZ6" si="8">IF(BR7="",NA(),BR7)</f>
        <v>106.96</v>
      </c>
      <c r="BS6" s="21">
        <f t="shared" si="8"/>
        <v>103.66</v>
      </c>
      <c r="BT6" s="21">
        <f t="shared" si="8"/>
        <v>109.96</v>
      </c>
      <c r="BU6" s="21">
        <f t="shared" si="8"/>
        <v>103.47</v>
      </c>
      <c r="BV6" s="21">
        <f t="shared" si="8"/>
        <v>87.03</v>
      </c>
      <c r="BW6" s="21">
        <f t="shared" si="8"/>
        <v>84.3</v>
      </c>
      <c r="BX6" s="21">
        <f t="shared" si="8"/>
        <v>82.88</v>
      </c>
      <c r="BY6" s="21">
        <f t="shared" si="8"/>
        <v>82.53</v>
      </c>
      <c r="BZ6" s="21">
        <f t="shared" si="8"/>
        <v>81.81</v>
      </c>
      <c r="CA6" s="20" t="str">
        <f>IF(CA7="","",IF(CA7="-","【-】","【"&amp;SUBSTITUTE(TEXT(CA7,"#,##0.00"),"-","△")&amp;"】"))</f>
        <v>【73.78】</v>
      </c>
      <c r="CB6" s="21">
        <f>IF(CB7="",NA(),CB7)</f>
        <v>187.09</v>
      </c>
      <c r="CC6" s="21">
        <f t="shared" ref="CC6:CK6" si="9">IF(CC7="",NA(),CC7)</f>
        <v>174.43</v>
      </c>
      <c r="CD6" s="21">
        <f t="shared" si="9"/>
        <v>184.73</v>
      </c>
      <c r="CE6" s="21">
        <f t="shared" si="9"/>
        <v>172.52</v>
      </c>
      <c r="CF6" s="21">
        <f t="shared" si="9"/>
        <v>183.57</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0.59</v>
      </c>
      <c r="EH6" s="21">
        <f t="shared" si="14"/>
        <v>0.59</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15">
      <c r="A7" s="14"/>
      <c r="B7" s="23">
        <v>2022</v>
      </c>
      <c r="C7" s="23">
        <v>53686</v>
      </c>
      <c r="D7" s="23">
        <v>47</v>
      </c>
      <c r="E7" s="23">
        <v>17</v>
      </c>
      <c r="F7" s="23">
        <v>4</v>
      </c>
      <c r="G7" s="23">
        <v>0</v>
      </c>
      <c r="H7" s="23" t="s">
        <v>98</v>
      </c>
      <c r="I7" s="23" t="s">
        <v>99</v>
      </c>
      <c r="J7" s="23" t="s">
        <v>100</v>
      </c>
      <c r="K7" s="23" t="s">
        <v>101</v>
      </c>
      <c r="L7" s="23" t="s">
        <v>102</v>
      </c>
      <c r="M7" s="23" t="s">
        <v>103</v>
      </c>
      <c r="N7" s="24" t="s">
        <v>104</v>
      </c>
      <c r="O7" s="24" t="s">
        <v>105</v>
      </c>
      <c r="P7" s="24">
        <v>100</v>
      </c>
      <c r="Q7" s="24">
        <v>76.94</v>
      </c>
      <c r="R7" s="24">
        <v>4779</v>
      </c>
      <c r="S7" s="24">
        <v>3010</v>
      </c>
      <c r="T7" s="24">
        <v>170.11</v>
      </c>
      <c r="U7" s="24">
        <v>17.690000000000001</v>
      </c>
      <c r="V7" s="24">
        <v>2946</v>
      </c>
      <c r="W7" s="24">
        <v>2.97</v>
      </c>
      <c r="X7" s="24">
        <v>991.92</v>
      </c>
      <c r="Y7" s="24">
        <v>95.57</v>
      </c>
      <c r="Z7" s="24">
        <v>106.09</v>
      </c>
      <c r="AA7" s="24">
        <v>106.75</v>
      </c>
      <c r="AB7" s="24">
        <v>118.83</v>
      </c>
      <c r="AC7" s="24">
        <v>98.36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126.82</v>
      </c>
      <c r="BG7" s="24">
        <v>177.98</v>
      </c>
      <c r="BH7" s="24">
        <v>144.59</v>
      </c>
      <c r="BI7" s="24">
        <v>699.67</v>
      </c>
      <c r="BJ7" s="24">
        <v>714.35</v>
      </c>
      <c r="BK7" s="24">
        <v>1252.71</v>
      </c>
      <c r="BL7" s="24">
        <v>1267.3900000000001</v>
      </c>
      <c r="BM7" s="24">
        <v>1268.6300000000001</v>
      </c>
      <c r="BN7" s="24">
        <v>1283.69</v>
      </c>
      <c r="BO7" s="24">
        <v>1160.22</v>
      </c>
      <c r="BP7" s="24">
        <v>1182.1099999999999</v>
      </c>
      <c r="BQ7" s="24">
        <v>100</v>
      </c>
      <c r="BR7" s="24">
        <v>106.96</v>
      </c>
      <c r="BS7" s="24">
        <v>103.66</v>
      </c>
      <c r="BT7" s="24">
        <v>109.96</v>
      </c>
      <c r="BU7" s="24">
        <v>103.47</v>
      </c>
      <c r="BV7" s="24">
        <v>87.03</v>
      </c>
      <c r="BW7" s="24">
        <v>84.3</v>
      </c>
      <c r="BX7" s="24">
        <v>82.88</v>
      </c>
      <c r="BY7" s="24">
        <v>82.53</v>
      </c>
      <c r="BZ7" s="24">
        <v>81.81</v>
      </c>
      <c r="CA7" s="24">
        <v>73.78</v>
      </c>
      <c r="CB7" s="24">
        <v>187.09</v>
      </c>
      <c r="CC7" s="24">
        <v>174.43</v>
      </c>
      <c r="CD7" s="24">
        <v>184.73</v>
      </c>
      <c r="CE7" s="24">
        <v>172.52</v>
      </c>
      <c r="CF7" s="24">
        <v>183.57</v>
      </c>
      <c r="CG7" s="24">
        <v>177.02</v>
      </c>
      <c r="CH7" s="24">
        <v>185.47</v>
      </c>
      <c r="CI7" s="24">
        <v>187.76</v>
      </c>
      <c r="CJ7" s="24">
        <v>190.48</v>
      </c>
      <c r="CK7" s="24">
        <v>193.59</v>
      </c>
      <c r="CL7" s="24">
        <v>220.62</v>
      </c>
      <c r="CM7" s="24" t="s">
        <v>104</v>
      </c>
      <c r="CN7" s="24" t="s">
        <v>104</v>
      </c>
      <c r="CO7" s="24" t="s">
        <v>104</v>
      </c>
      <c r="CP7" s="24" t="s">
        <v>104</v>
      </c>
      <c r="CQ7" s="24" t="s">
        <v>104</v>
      </c>
      <c r="CR7" s="24">
        <v>46.17</v>
      </c>
      <c r="CS7" s="24">
        <v>45.68</v>
      </c>
      <c r="CT7" s="24">
        <v>45.87</v>
      </c>
      <c r="CU7" s="24">
        <v>44.24</v>
      </c>
      <c r="CV7" s="24">
        <v>45.3</v>
      </c>
      <c r="CW7" s="24">
        <v>42.22</v>
      </c>
      <c r="CX7" s="24">
        <v>100</v>
      </c>
      <c r="CY7" s="24">
        <v>100</v>
      </c>
      <c r="CZ7" s="24">
        <v>100</v>
      </c>
      <c r="DA7" s="24">
        <v>100</v>
      </c>
      <c r="DB7" s="24">
        <v>100</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0.59</v>
      </c>
      <c r="EH7" s="24">
        <v>0.59</v>
      </c>
      <c r="EI7" s="24">
        <v>0</v>
      </c>
      <c r="EJ7" s="24">
        <v>0.06</v>
      </c>
      <c r="EK7" s="24">
        <v>0.04</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2023-12-12T02:49:28Z</dcterms:created>
  <dcterms:modified xsi:type="dcterms:W3CDTF">2024-01-23T05:15:20Z</dcterms:modified>
  <cp:category/>
</cp:coreProperties>
</file>