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ntnx01fs.ntnx.ogata.lan\swan\kikaku\財政担当(2019～)\24_公営企業\R6\02_調査\070122_【秋田県市町村課1.30 15時〆】公営企業に係る「経営比較分析表」の分析等について（依頼）\"/>
    </mc:Choice>
  </mc:AlternateContent>
  <xr:revisionPtr revIDLastSave="0" documentId="13_ncr:1_{6D6CE953-F9EA-41B9-B113-508AD34E9D74}" xr6:coauthVersionLast="47" xr6:coauthVersionMax="47" xr10:uidLastSave="{00000000-0000-0000-0000-000000000000}"/>
  <workbookProtection workbookAlgorithmName="SHA-512" workbookHashValue="gOX/jLVne0x6ax3h9sENahu4awj7iKympo7njaBMCbc4BM/TWiXw4ez2QvqgciKnjJlvszc1julPxZ0Qclx/bA==" workbookSaltValue="5LgorTkstDYHiSKR1oCXeA=="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AT8" i="4"/>
  <c r="I8" i="4"/>
  <c r="B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<sst xmlns="http://schemas.openxmlformats.org/spreadsheetml/2006/main" count="241" uniqueCount="119">
  <si>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</si>
  <si>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</si>
  <si>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</si>
  <si>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</si>
  <si>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</si>
  <si>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</si>
  <si>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</si>
  <si>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</si>
  <si>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</si>
  <si>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</si>
  <si>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</si>
  <si>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</si>
  <si>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</si>
  <si>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</si>
  <si>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</si>
  <si>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</si>
  <si>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</si>
  <si>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</si>
  <si>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</si>
  <si>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</si>
  <si>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</si>
  <si>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</si>
  <si>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</si>
  <si>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</si>
  <si>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</si>
  <si>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</si>
  <si>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</si>
  <si>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</si>
  <si>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</si>
  <si>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</si>
  <si>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</si>
  <si>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</si>
  <si>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</si>
  <si>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</si>
  <si>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</si>
  <si>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</si>
  <si>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</si>
  <si>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</si>
  <si>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</si>
  <si>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</si>
  <si>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</si>
  <si>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</si>
  <si>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</si>
  <si>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</si>
  <si>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</si>
  <si>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</si>
  <si>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</si>
  <si>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</si>
  <si>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</si>
  <si>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</si>
  <si>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</si>
  <si>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</si>
  <si>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</si>
  <si>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</si>
  <si>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</si>
  <si>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</si>
  <si>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</si>
  <si>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</si>
  <si>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</si>
  <si>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</si>
  <si>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</si>
  <si>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</si>
  <si>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</si>
  <si>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</si>
  <si>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</si>
  <si>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</si>
  <si>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</si>
  <si>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</si>
  <si>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</si>
  <si>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</si>
  <si>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</si>
  <si>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</si>
  <si>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</si>
  <si>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</si>
  <si>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</si>
  <si>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</si>
  <si>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</si>
  <si>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</si>
  <si>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</si>
  <si>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</si>
  <si>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</si>
  <si>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</si>
  <si>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</si>
  <si>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</si>
  <si>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</si>
  <si>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</si>
  <si>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</si>
  <si>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</si>
  <si>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</si>
  <si>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</si>
  <si>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</si>
  <si>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</si>
  <si>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</si>
  <si>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</si>
  <si>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</si>
  <si>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</si>
  <si>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</si>
  <si>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大潟村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</si>
  <si>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</si>
  <si>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</si>
  <si>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</si>
  <si>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</si>
  <si>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</si>
  <si>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</si>
  <si>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</si>
  <si>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</si>
  <si>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</si>
  <si>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</si>
  <si>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</si>
  <si>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</si>
  <si>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</si>
  <si>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</si>
  <si>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</si>
  <si>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</si>
  <si>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</si>
  <si>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</si>
  <si>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経営の健全性・効率性では、全ての項目で類似団体平均値と比較して良好な数値を示している。一方で、今後は維持管理費の増加が見込まれるため、経営や資産等の状況を的確に把握して、経営基盤の計画的な強化と財政マネジメントの向上に取り組んでいく。</t>
    <phoneticPr fontId="4"/>
  </si>
  <si>
    <t>　管渠改善率は管渠改築工事の実施により一時的に0.5%を超えたが、以降は大規模な布設替え工事が終了したため、管路更新率は0％で推移している。
　直近での大規模改修は検討しておらず、今後も同程度の水準で推移していくものと考えられる。
　</t>
    <rPh sb="1" eb="3">
      <t>カンキョ</t>
    </rPh>
    <rPh sb="3" eb="6">
      <t>カイゼンリツ</t>
    </rPh>
    <rPh sb="7" eb="9">
      <t>カンキョ</t>
    </rPh>
    <rPh sb="9" eb="11">
      <t>カイチク</t>
    </rPh>
    <rPh sb="11" eb="13">
      <t>コウジ</t>
    </rPh>
    <rPh sb="14" eb="16">
      <t>ジッシ</t>
    </rPh>
    <rPh sb="19" eb="22">
      <t>イチジテキ</t>
    </rPh>
    <rPh sb="28" eb="29">
      <t>コ</t>
    </rPh>
    <rPh sb="33" eb="35">
      <t>イコウ</t>
    </rPh>
    <rPh sb="47" eb="49">
      <t>シュウリョウ</t>
    </rPh>
    <rPh sb="90" eb="92">
      <t>コンゴ</t>
    </rPh>
    <rPh sb="93" eb="96">
      <t>ドウテイド</t>
    </rPh>
    <rPh sb="109" eb="110">
      <t>カンガ</t>
    </rPh>
    <phoneticPr fontId="4"/>
  </si>
  <si>
    <t>①収益的収支比率
　令和5年度は前年比5.93%の増。
　事業量が前年より減少したことによるもので、単年度収支も黒字に回復した。
④企業債残高事業規模比率
　企業債残高は減少しているものの前年比4.62％増となった。令和３年度以降は管渠改築工事の実施に伴う地方債残高の増により、以前よりは増加しているものの、依然として平均値と比較して低い比率で推移している。
⑤料金回収率
　平均値と比較して高い水準にあり、近年は100%以上を維持している。例年変動の増減範囲と考える。
⑥汚水処理原価
　類似団体平均値と比較してやや低い水準。
　例年変動の増減範囲と考える。
⑧水洗化率
　水洗化率100％である。</t>
    <rPh sb="29" eb="31">
      <t>ジギョウ</t>
    </rPh>
    <rPh sb="31" eb="32">
      <t>リョウ</t>
    </rPh>
    <rPh sb="33" eb="35">
      <t>ゼンネン</t>
    </rPh>
    <rPh sb="37" eb="39">
      <t>ゲンショウ</t>
    </rPh>
    <rPh sb="50" eb="53">
      <t>タンネンド</t>
    </rPh>
    <rPh sb="53" eb="55">
      <t>シュウシ</t>
    </rPh>
    <rPh sb="56" eb="58">
      <t>クロジ</t>
    </rPh>
    <rPh sb="59" eb="61">
      <t>カイフク</t>
    </rPh>
    <rPh sb="72" eb="74">
      <t>ジギョウ</t>
    </rPh>
    <rPh sb="74" eb="76">
      <t>キボ</t>
    </rPh>
    <rPh sb="80" eb="83">
      <t>キギョウサイ</t>
    </rPh>
    <rPh sb="83" eb="85">
      <t>ザンダカ</t>
    </rPh>
    <rPh sb="86" eb="88">
      <t>ゲンショウ</t>
    </rPh>
    <rPh sb="109" eb="111">
      <t>レイワ</t>
    </rPh>
    <rPh sb="112" eb="114">
      <t>ネンド</t>
    </rPh>
    <rPh sb="114" eb="116">
      <t>イコウ</t>
    </rPh>
    <rPh sb="117" eb="123">
      <t>カンキョカイチクコウジ</t>
    </rPh>
    <rPh sb="124" eb="126">
      <t>ジッシ</t>
    </rPh>
    <rPh sb="127" eb="128">
      <t>トモナ</t>
    </rPh>
    <rPh sb="129" eb="132">
      <t>チホウサイ</t>
    </rPh>
    <rPh sb="132" eb="134">
      <t>ザンダカ</t>
    </rPh>
    <rPh sb="135" eb="136">
      <t>ゾウ</t>
    </rPh>
    <rPh sb="140" eb="142">
      <t>イゼン</t>
    </rPh>
    <rPh sb="145" eb="147">
      <t>ゾウカ</t>
    </rPh>
    <rPh sb="206" eb="208">
      <t>キンネン</t>
    </rPh>
    <rPh sb="213" eb="215">
      <t>イジョウ</t>
    </rPh>
    <rPh sb="216" eb="218">
      <t>イジ</t>
    </rPh>
    <rPh sb="223" eb="225">
      <t>レイネン</t>
    </rPh>
    <rPh sb="225" eb="227">
      <t>ヘンドウ</t>
    </rPh>
    <rPh sb="228" eb="230">
      <t>ゾウゲン</t>
    </rPh>
    <rPh sb="230" eb="232">
      <t>ハンイ</t>
    </rPh>
    <rPh sb="233" eb="234">
      <t>カンガ</t>
    </rPh>
    <rPh sb="240" eb="242">
      <t>オスイ</t>
    </rPh>
    <rPh sb="242" eb="244">
      <t>ショリ</t>
    </rPh>
    <rPh sb="269" eb="271">
      <t>レイネン</t>
    </rPh>
    <rPh sb="271" eb="273">
      <t>ヘンドウ</t>
    </rPh>
    <rPh sb="274" eb="276">
      <t>ゾウゲン</t>
    </rPh>
    <rPh sb="276" eb="278">
      <t>ハンイ</t>
    </rPh>
    <rPh sb="279" eb="280">
      <t>カンガ</t>
    </rPh>
    <rPh sb="286" eb="289">
      <t>スイセンカ</t>
    </rPh>
    <rPh sb="292" eb="296">
      <t>スイセンカリツ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</si>
</sst>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0.59</c:v>
                </c:pt>
                <c:pt idx="2">
                  <c:v>0.59</c:v>
                </c:pt>
                <c:pt idx="3" formatCode="#,##0.00;&quot;△&quot;#,##0.00">
                  <c:v>0</c:v>
                </c:pt>
                <c:pt idx="4" formatCode="#,##0.00;&quot;△&quot;#,##0.00">
                  <c:v>0</c:v>
                </c:pt>
              </c:numCache>
            </c:numRef>
          </c:val>
          <c:extLst>
            <c:ext xmlns:c16="http://schemas.microsoft.com/office/drawing/2014/chart" uri="{C3380CC4-5D6E-409C-BE32-E72D297353CC}">
              <c16:uniqueId val="{00000000-3AD0-4574-8EBD-7386FAF6B8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3AD0-4574-8EBD-7386FAF6B8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32-4662-A15C-1195E98B6F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8A32-4662-A15C-1195E98B6F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389-4848-8629-3C1901CA51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4389-4848-8629-3C1901CA51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106.09</c:v>
                </c:pt>
                <c:pt idx="1">
                  <c:v>106.75</c:v>
                </c:pt>
                <c:pt idx="2">
                  <c:v>118.83</c:v>
                </c:pt>
                <c:pt idx="3">
                  <c:v>98.36</c:v>
                </c:pt>
                <c:pt idx="4">
                  <c:v>104.29</c:v>
                </c:pt>
              </c:numCache>
            </c:numRef>
          </c:val>
          <c:extLst>
            <c:ext xmlns:c16="http://schemas.microsoft.com/office/drawing/2014/chart" uri="{C3380CC4-5D6E-409C-BE32-E72D297353CC}">
              <c16:uniqueId val="{00000000-4AFD-4548-940B-5C2D1F95E3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FD-4548-940B-5C2D1F95E3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19-4FBB-BC98-AF9516338E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19-4FBB-BC98-AF9516338E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9A-4162-A370-1AA32F4FA7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9A-4162-A370-1AA32F4FA7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CD-475E-9558-F2C1B6AA72C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CD-475E-9558-F2C1B6AA72C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54-421E-843E-71A11CF1B3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54-421E-843E-71A11CF1B3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177.98</c:v>
                </c:pt>
                <c:pt idx="1">
                  <c:v>144.59</c:v>
                </c:pt>
                <c:pt idx="2">
                  <c:v>699.67</c:v>
                </c:pt>
                <c:pt idx="3">
                  <c:v>714.35</c:v>
                </c:pt>
                <c:pt idx="4">
                  <c:v>718.97</c:v>
                </c:pt>
              </c:numCache>
            </c:numRef>
          </c:val>
          <c:extLst>
            <c:ext xmlns:c16="http://schemas.microsoft.com/office/drawing/2014/chart" uri="{C3380CC4-5D6E-409C-BE32-E72D297353CC}">
              <c16:uniqueId val="{00000000-901C-459D-8793-C2CD132284B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901C-459D-8793-C2CD132284B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106.96</c:v>
                </c:pt>
                <c:pt idx="1">
                  <c:v>103.66</c:v>
                </c:pt>
                <c:pt idx="2">
                  <c:v>109.96</c:v>
                </c:pt>
                <c:pt idx="3">
                  <c:v>103.47</c:v>
                </c:pt>
                <c:pt idx="4">
                  <c:v>105.75</c:v>
                </c:pt>
              </c:numCache>
            </c:numRef>
          </c:val>
          <c:extLst>
            <c:ext xmlns:c16="http://schemas.microsoft.com/office/drawing/2014/chart" uri="{C3380CC4-5D6E-409C-BE32-E72D297353CC}">
              <c16:uniqueId val="{00000000-BEE2-4D0A-8476-6C4BA8E4CA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BEE2-4D0A-8476-6C4BA8E4CA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174.43</c:v>
                </c:pt>
                <c:pt idx="1">
                  <c:v>184.73</c:v>
                </c:pt>
                <c:pt idx="2">
                  <c:v>172.52</c:v>
                </c:pt>
                <c:pt idx="3">
                  <c:v>183.57</c:v>
                </c:pt>
                <c:pt idx="4">
                  <c:v>178.2</c:v>
                </c:pt>
              </c:numCache>
            </c:numRef>
          </c:val>
          <c:extLst>
            <c:ext xmlns:c16="http://schemas.microsoft.com/office/drawing/2014/chart" uri="{C3380CC4-5D6E-409C-BE32-E72D297353CC}">
              <c16:uniqueId val="{00000000-B587-4344-9A75-98DB6A33FCA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B587-4344-9A75-98DB6A33FCA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秋田県　大潟村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2976</v>
      </c>
      <c r="AM8" s="36"/>
      <c r="AN8" s="36"/>
      <c r="AO8" s="36"/>
      <c r="AP8" s="36"/>
      <c r="AQ8" s="36"/>
      <c r="AR8" s="36"/>
      <c r="AS8" s="36"/>
      <c r="AT8" s="37">
        <f>データ!T6</f>
        <v>170.11</v>
      </c>
      <c r="AU8" s="37"/>
      <c r="AV8" s="37"/>
      <c r="AW8" s="37"/>
      <c r="AX8" s="37"/>
      <c r="AY8" s="37"/>
      <c r="AZ8" s="37"/>
      <c r="BA8" s="37"/>
      <c r="BB8" s="37">
        <f>データ!U6</f>
        <v>17.489999999999998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100</v>
      </c>
      <c r="Q10" s="37"/>
      <c r="R10" s="37"/>
      <c r="S10" s="37"/>
      <c r="T10" s="37"/>
      <c r="U10" s="37"/>
      <c r="V10" s="37"/>
      <c r="W10" s="37">
        <f>データ!Q6</f>
        <v>69.81</v>
      </c>
      <c r="X10" s="37"/>
      <c r="Y10" s="37"/>
      <c r="Z10" s="37"/>
      <c r="AA10" s="37"/>
      <c r="AB10" s="37"/>
      <c r="AC10" s="37"/>
      <c r="AD10" s="36">
        <f>データ!R6</f>
        <v>4779</v>
      </c>
      <c r="AE10" s="36"/>
      <c r="AF10" s="36"/>
      <c r="AG10" s="36"/>
      <c r="AH10" s="36"/>
      <c r="AI10" s="36"/>
      <c r="AJ10" s="36"/>
      <c r="AK10" s="2"/>
      <c r="AL10" s="36">
        <f>データ!V6</f>
        <v>2896</v>
      </c>
      <c r="AM10" s="36"/>
      <c r="AN10" s="36"/>
      <c r="AO10" s="36"/>
      <c r="AP10" s="36"/>
      <c r="AQ10" s="36"/>
      <c r="AR10" s="36"/>
      <c r="AS10" s="36"/>
      <c r="AT10" s="37">
        <f>データ!W6</f>
        <v>2.97</v>
      </c>
      <c r="AU10" s="37"/>
      <c r="AV10" s="37"/>
      <c r="AW10" s="37"/>
      <c r="AX10" s="37"/>
      <c r="AY10" s="37"/>
      <c r="AZ10" s="37"/>
      <c r="BA10" s="37"/>
      <c r="BB10" s="37">
        <f>データ!X6</f>
        <v>975.08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zYC3lqSP1+SMlrl7eQAwAkJ3h2MeJ/+GPMUhV9HidHQIDqDE0si2ol/5qI5/02ZfdgT0fbyGvN20F1Jy5BxwxQ==" saltValue="unSI3vjl2ujhmRTFNAZNn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53686</v>
      </c>
      <c r="D6" s="19">
        <f t="shared" si="3"/>
        <v>47</v>
      </c>
      <c r="E6" s="19">
        <f t="shared" si="3"/>
        <v>17</v>
      </c>
      <c r="F6" s="19">
        <f t="shared" si="3"/>
        <v>4</v>
      </c>
      <c r="G6" s="19">
        <f t="shared" si="3"/>
        <v>0</v>
      </c>
      <c r="H6" s="19" t="str">
        <f t="shared" si="3"/>
        <v>秋田県　大潟村</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100</v>
      </c>
      <c r="Q6" s="20">
        <f t="shared" si="3"/>
        <v>69.81</v>
      </c>
      <c r="R6" s="20">
        <f t="shared" si="3"/>
        <v>4779</v>
      </c>
      <c r="S6" s="20">
        <f t="shared" si="3"/>
        <v>2976</v>
      </c>
      <c r="T6" s="20">
        <f t="shared" si="3"/>
        <v>170.11</v>
      </c>
      <c r="U6" s="20">
        <f t="shared" si="3"/>
        <v>17.489999999999998</v>
      </c>
      <c r="V6" s="20">
        <f t="shared" si="3"/>
        <v>2896</v>
      </c>
      <c r="W6" s="20">
        <f t="shared" si="3"/>
        <v>2.97</v>
      </c>
      <c r="X6" s="20">
        <f t="shared" si="3"/>
        <v>975.08</v>
      </c>
      <c r="Y6" s="21">
        <f>IF(Y7="",NA(),Y7)</f>
        <v>106.09</v>
      </c>
      <c r="Z6" s="21">
        <f t="shared" ref="Z6:AH6" si="4">IF(Z7="",NA(),Z7)</f>
        <v>106.75</v>
      </c>
      <c r="AA6" s="21">
        <f t="shared" si="4"/>
        <v>118.83</v>
      </c>
      <c r="AB6" s="21">
        <f t="shared" si="4"/>
        <v>98.36</v>
      </c>
      <c r="AC6" s="21">
        <f t="shared" si="4"/>
        <v>104.29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177.98</v>
      </c>
      <c r="BG6" s="21">
        <f t="shared" ref="BG6:BO6" si="7">IF(BG7="",NA(),BG7)</f>
        <v>144.59</v>
      </c>
      <c r="BH6" s="21">
        <f t="shared" si="7"/>
        <v>699.67</v>
      </c>
      <c r="BI6" s="21">
        <f t="shared" si="7"/>
        <v>714.35</v>
      </c>
      <c r="BJ6" s="21">
        <f t="shared" si="7"/>
        <v>718.97</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106.96</v>
      </c>
      <c r="BR6" s="21">
        <f t="shared" ref="BR6:BZ6" si="8">IF(BR7="",NA(),BR7)</f>
        <v>103.66</v>
      </c>
      <c r="BS6" s="21">
        <f t="shared" si="8"/>
        <v>109.96</v>
      </c>
      <c r="BT6" s="21">
        <f t="shared" si="8"/>
        <v>103.47</v>
      </c>
      <c r="BU6" s="21">
        <f t="shared" si="8"/>
        <v>105.75</v>
      </c>
      <c r="BV6" s="21">
        <f t="shared" si="8"/>
        <v>84.3</v>
      </c>
      <c r="BW6" s="21">
        <f t="shared" si="8"/>
        <v>82.88</v>
      </c>
      <c r="BX6" s="21">
        <f t="shared" si="8"/>
        <v>82.53</v>
      </c>
      <c r="BY6" s="21">
        <f t="shared" si="8"/>
        <v>81.81</v>
      </c>
      <c r="BZ6" s="21">
        <f t="shared" si="8"/>
        <v>82.27</v>
      </c>
      <c r="CA6" s="20" t="str">
        <f>IF(CA7="","",IF(CA7="-","【-】","【"&amp;SUBSTITUTE(TEXT(CA7,"#,##0.00"),"-","△")&amp;"】"))</f>
        <v>【75.33】</v>
      </c>
      <c r="CB6" s="21">
        <f>IF(CB7="",NA(),CB7)</f>
        <v>174.43</v>
      </c>
      <c r="CC6" s="21">
        <f t="shared" ref="CC6:CK6" si="9">IF(CC7="",NA(),CC7)</f>
        <v>184.73</v>
      </c>
      <c r="CD6" s="21">
        <f t="shared" si="9"/>
        <v>172.52</v>
      </c>
      <c r="CE6" s="21">
        <f t="shared" si="9"/>
        <v>183.57</v>
      </c>
      <c r="CF6" s="21">
        <f t="shared" si="9"/>
        <v>178.2</v>
      </c>
      <c r="CG6" s="21">
        <f t="shared" si="9"/>
        <v>185.47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45.68</v>
      </c>
      <c r="CS6" s="21">
        <f t="shared" si="10"/>
        <v>45.87</v>
      </c>
      <c r="CT6" s="21">
        <f t="shared" si="10"/>
        <v>44.24</v>
      </c>
      <c r="CU6" s="21">
        <f t="shared" si="10"/>
        <v>45.3</v>
      </c>
      <c r="CV6" s="21">
        <f t="shared" si="10"/>
        <v>45.6</v>
      </c>
      <c r="CW6" s="20" t="str">
        <f>IF(CW7="","",IF(CW7="-","【-】","【"&amp;SUBSTITUTE(TEXT(CW7,"#,##0.00"),"-","△")&amp;"】"))</f>
        <v>【43.28】</v>
      </c>
      <c r="CX6" s="21">
        <f>IF(CX7="",NA(),CX7)</f>
        <v>100</v>
      </c>
      <c r="CY6" s="21">
        <f t="shared" ref="CY6:DG6" si="11">IF(CY7="",NA(),CY7)</f>
        <v>100</v>
      </c>
      <c r="CZ6" s="21">
        <f t="shared" si="11"/>
        <v>100</v>
      </c>
      <c r="DA6" s="21">
        <f t="shared" si="11"/>
        <v>100</v>
      </c>
      <c r="DB6" s="21">
        <f t="shared" si="11"/>
        <v>100</v>
      </c>
      <c r="DC6" s="21">
        <f t="shared" si="11"/>
        <v>87.96</v>
      </c>
      <c r="DD6" s="21">
        <f t="shared" si="11"/>
        <v>87.65</v>
      </c>
      <c r="DE6" s="21">
        <f t="shared" si="11"/>
        <v>88.15</v>
      </c>
      <c r="DF6" s="21">
        <f t="shared" si="11"/>
        <v>88.37</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0.59</v>
      </c>
      <c r="EG6" s="21">
        <f t="shared" si="14"/>
        <v>0.59</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5" s="22" customFormat="1" x14ac:dyDescent="0.2">
      <c r="A7" s="14"/>
      <c r="B7" s="23">
        <v>2023</v>
      </c>
      <c r="C7" s="23">
        <v>53686</v>
      </c>
      <c r="D7" s="23">
        <v>47</v>
      </c>
      <c r="E7" s="23">
        <v>17</v>
      </c>
      <c r="F7" s="23">
        <v>4</v>
      </c>
      <c r="G7" s="23">
        <v>0</v>
      </c>
      <c r="H7" s="23" t="s">
        <v>97</v>
      </c>
      <c r="I7" s="23" t="s">
        <v>98</v>
      </c>
      <c r="J7" s="23" t="s">
        <v>99</v>
      </c>
      <c r="K7" s="23" t="s">
        <v>100</v>
      </c>
      <c r="L7" s="23" t="s">
        <v>101</v>
      </c>
      <c r="M7" s="23" t="s">
        <v>102</v>
      </c>
      <c r="N7" s="24" t="s">
        <v>103</v>
      </c>
      <c r="O7" s="24" t="s">
        <v>104</v>
      </c>
      <c r="P7" s="24">
        <v>100</v>
      </c>
      <c r="Q7" s="24">
        <v>69.81</v>
      </c>
      <c r="R7" s="24">
        <v>4779</v>
      </c>
      <c r="S7" s="24">
        <v>2976</v>
      </c>
      <c r="T7" s="24">
        <v>170.11</v>
      </c>
      <c r="U7" s="24">
        <v>17.489999999999998</v>
      </c>
      <c r="V7" s="24">
        <v>2896</v>
      </c>
      <c r="W7" s="24">
        <v>2.97</v>
      </c>
      <c r="X7" s="24">
        <v>975.08</v>
      </c>
      <c r="Y7" s="24">
        <v>106.09</v>
      </c>
      <c r="Z7" s="24">
        <v>106.75</v>
      </c>
      <c r="AA7" s="24">
        <v>118.83</v>
      </c>
      <c r="AB7" s="24">
        <v>98.36</v>
      </c>
      <c r="AC7" s="24">
        <v>104.29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177.98</v>
      </c>
      <c r="BG7" s="24">
        <v>144.59</v>
      </c>
      <c r="BH7" s="24">
        <v>699.67</v>
      </c>
      <c r="BI7" s="24">
        <v>714.35</v>
      </c>
      <c r="BJ7" s="24">
        <v>718.97</v>
      </c>
      <c r="BK7" s="24">
        <v>1267.3900000000001</v>
      </c>
      <c r="BL7" s="24">
        <v>1268.6300000000001</v>
      </c>
      <c r="BM7" s="24">
        <v>1283.69</v>
      </c>
      <c r="BN7" s="24">
        <v>1160.22</v>
      </c>
      <c r="BO7" s="24">
        <v>1141.98</v>
      </c>
      <c r="BP7" s="24">
        <v>1156.82</v>
      </c>
      <c r="BQ7" s="24">
        <v>106.96</v>
      </c>
      <c r="BR7" s="24">
        <v>103.66</v>
      </c>
      <c r="BS7" s="24">
        <v>109.96</v>
      </c>
      <c r="BT7" s="24">
        <v>103.47</v>
      </c>
      <c r="BU7" s="24">
        <v>105.75</v>
      </c>
      <c r="BV7" s="24">
        <v>84.3</v>
      </c>
      <c r="BW7" s="24">
        <v>82.88</v>
      </c>
      <c r="BX7" s="24">
        <v>82.53</v>
      </c>
      <c r="BY7" s="24">
        <v>81.81</v>
      </c>
      <c r="BZ7" s="24">
        <v>82.27</v>
      </c>
      <c r="CA7" s="24">
        <v>75.33</v>
      </c>
      <c r="CB7" s="24">
        <v>174.43</v>
      </c>
      <c r="CC7" s="24">
        <v>184.73</v>
      </c>
      <c r="CD7" s="24">
        <v>172.52</v>
      </c>
      <c r="CE7" s="24">
        <v>183.57</v>
      </c>
      <c r="CF7" s="24">
        <v>178.2</v>
      </c>
      <c r="CG7" s="24">
        <v>185.47</v>
      </c>
      <c r="CH7" s="24">
        <v>187.76</v>
      </c>
      <c r="CI7" s="24">
        <v>190.48</v>
      </c>
      <c r="CJ7" s="24">
        <v>193.59</v>
      </c>
      <c r="CK7" s="24">
        <v>194.42</v>
      </c>
      <c r="CL7" s="24">
        <v>215.73</v>
      </c>
      <c r="CM7" s="24" t="s">
        <v>103</v>
      </c>
      <c r="CN7" s="24" t="s">
        <v>103</v>
      </c>
      <c r="CO7" s="24" t="s">
        <v>103</v>
      </c>
      <c r="CP7" s="24" t="s">
        <v>103</v>
      </c>
      <c r="CQ7" s="24" t="s">
        <v>103</v>
      </c>
      <c r="CR7" s="24">
        <v>45.68</v>
      </c>
      <c r="CS7" s="24">
        <v>45.87</v>
      </c>
      <c r="CT7" s="24">
        <v>44.24</v>
      </c>
      <c r="CU7" s="24">
        <v>45.3</v>
      </c>
      <c r="CV7" s="24">
        <v>45.6</v>
      </c>
      <c r="CW7" s="24">
        <v>43.28</v>
      </c>
      <c r="CX7" s="24">
        <v>100</v>
      </c>
      <c r="CY7" s="24">
        <v>100</v>
      </c>
      <c r="CZ7" s="24">
        <v>100</v>
      </c>
      <c r="DA7" s="24">
        <v>100</v>
      </c>
      <c r="DB7" s="24">
        <v>100</v>
      </c>
      <c r="DC7" s="24">
        <v>87.96</v>
      </c>
      <c r="DD7" s="24">
        <v>87.65</v>
      </c>
      <c r="DE7" s="24">
        <v>88.15</v>
      </c>
      <c r="DF7" s="24">
        <v>88.37</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0.59</v>
      </c>
      <c r="EG7" s="24">
        <v>0.59</v>
      </c>
      <c r="EH7" s="24">
        <v>0</v>
      </c>
      <c r="EI7" s="24">
        <v>0</v>
      </c>
      <c r="EJ7" s="24">
        <v>0.04</v>
      </c>
      <c r="EK7" s="24">
        <v>0.06</v>
      </c>
      <c r="EL7" s="24">
        <v>0.27</v>
      </c>
      <c r="EM7" s="24">
        <v>0.22</v>
      </c>
      <c r="EN7" s="24">
        <v>0.17</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g-shoji</cp:lastModifiedBy>
  <dcterms:created xsi:type="dcterms:W3CDTF">2025-01-24T07:30:27Z</dcterms:created>
  <dcterms:modified xsi:type="dcterms:W3CDTF">2025-01-30T06:28:19Z</dcterms:modified>
  <cp:category/>
</cp:coreProperties>
</file>