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☆保健センター(2019～)\06契約関係\R7\09_広域予防接種\契約書\"/>
    </mc:Choice>
  </mc:AlternateContent>
  <xr:revisionPtr revIDLastSave="0" documentId="13_ncr:1_{648FE5AC-B808-4F16-9CE1-9EB1B319D1E8}" xr6:coauthVersionLast="47" xr6:coauthVersionMax="47" xr10:uidLastSave="{00000000-0000-0000-0000-000000000000}"/>
  <bookViews>
    <workbookView xWindow="-108" yWindow="-108" windowWidth="23256" windowHeight="12456" xr2:uid="{3E762AF2-EF6A-4353-9517-EE4C29D07D24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55" i="2" l="1"/>
  <c r="AC55" i="2"/>
  <c r="Q55" i="2"/>
  <c r="AK54" i="2"/>
  <c r="AC54" i="2"/>
  <c r="AA54" i="2"/>
  <c r="Q54" i="2"/>
  <c r="AK53" i="2"/>
  <c r="AC53" i="2"/>
  <c r="Q53" i="2"/>
  <c r="AK52" i="2"/>
  <c r="AC52" i="2"/>
  <c r="AA52" i="2"/>
  <c r="Q52" i="2"/>
  <c r="L58" i="2"/>
  <c r="Q58" i="2" s="1"/>
  <c r="AA57" i="2"/>
  <c r="AK57" i="2"/>
  <c r="AC56" i="2"/>
  <c r="Q56" i="2"/>
  <c r="AK51" i="2"/>
  <c r="AC51" i="2"/>
  <c r="AA51" i="2"/>
  <c r="Q51" i="2"/>
  <c r="AK50" i="2"/>
  <c r="AC50" i="2"/>
  <c r="AA50" i="2"/>
  <c r="Q50" i="2"/>
  <c r="AK49" i="2"/>
  <c r="AA49" i="2"/>
  <c r="Q49" i="2"/>
  <c r="AK48" i="2"/>
  <c r="AC48" i="2"/>
  <c r="AA48" i="2"/>
  <c r="Q48" i="2"/>
  <c r="AK47" i="2"/>
  <c r="AA47" i="2"/>
  <c r="Q47" i="2"/>
  <c r="AK46" i="2"/>
  <c r="AC46" i="2"/>
  <c r="AA46" i="2"/>
  <c r="Q46" i="2"/>
  <c r="AK45" i="2"/>
  <c r="AA45" i="2"/>
  <c r="Q45" i="2"/>
  <c r="AA44" i="2"/>
  <c r="Q44" i="2"/>
  <c r="AK43" i="2"/>
  <c r="AA43" i="2"/>
  <c r="Q43" i="2"/>
  <c r="AK42" i="2"/>
  <c r="AC42" i="2"/>
  <c r="Q42" i="2"/>
  <c r="AK41" i="2"/>
  <c r="AC41" i="2"/>
  <c r="Q41" i="2"/>
  <c r="AK40" i="2"/>
  <c r="AA40" i="2"/>
  <c r="Q40" i="2"/>
  <c r="AK39" i="2"/>
  <c r="AC39" i="2"/>
  <c r="Q39" i="2"/>
  <c r="AK38" i="2"/>
  <c r="AA38" i="2"/>
  <c r="Q38" i="2"/>
  <c r="AK37" i="2"/>
  <c r="AC37" i="2"/>
  <c r="Q37" i="2"/>
  <c r="AK36" i="2"/>
  <c r="AA36" i="2"/>
  <c r="Q36" i="2"/>
  <c r="AK35" i="2"/>
  <c r="AC35" i="2"/>
  <c r="Q35" i="2"/>
  <c r="AK34" i="2"/>
  <c r="AC34" i="2"/>
  <c r="Q34" i="2"/>
  <c r="AK33" i="2"/>
  <c r="AA33" i="2"/>
  <c r="Q33" i="2"/>
  <c r="AC32" i="2"/>
  <c r="AK32" i="2"/>
  <c r="AK31" i="2"/>
  <c r="AA31" i="2"/>
  <c r="Q31" i="2"/>
  <c r="AC30" i="2"/>
  <c r="Q30" i="2"/>
  <c r="AK29" i="2"/>
  <c r="AA29" i="2"/>
  <c r="Q29" i="2"/>
  <c r="AK28" i="2"/>
  <c r="AC28" i="2"/>
  <c r="Q28" i="2"/>
  <c r="AC27" i="2"/>
  <c r="AK27" i="2"/>
  <c r="AK26" i="2"/>
  <c r="AC26" i="2"/>
  <c r="Q26" i="2"/>
  <c r="AK25" i="2"/>
  <c r="AC25" i="2"/>
  <c r="Q25" i="2"/>
  <c r="AA24" i="2"/>
  <c r="Q24" i="2"/>
  <c r="AK23" i="2"/>
  <c r="AC23" i="2"/>
  <c r="Q23" i="2"/>
  <c r="AK22" i="2"/>
  <c r="AC22" i="2"/>
  <c r="Q22" i="2"/>
  <c r="AC21" i="2"/>
  <c r="AK44" i="2"/>
  <c r="AK20" i="2"/>
  <c r="AC20" i="2"/>
  <c r="Q20" i="2"/>
  <c r="AK19" i="2"/>
  <c r="AA19" i="2"/>
  <c r="Q19" i="2"/>
  <c r="AC18" i="2"/>
  <c r="AK18" i="2"/>
  <c r="AK17" i="2"/>
  <c r="AA17" i="2"/>
  <c r="Q17" i="2"/>
  <c r="AC16" i="2"/>
  <c r="Q16" i="2"/>
  <c r="AK15" i="2"/>
  <c r="AA15" i="2"/>
  <c r="Q15" i="2"/>
  <c r="AC14" i="2"/>
  <c r="AK14" i="2"/>
  <c r="AA53" i="2" l="1"/>
  <c r="AA55" i="2"/>
  <c r="AK21" i="2"/>
  <c r="AA27" i="2"/>
  <c r="Q21" i="2"/>
  <c r="AA34" i="2"/>
  <c r="AC38" i="2"/>
  <c r="AC19" i="2"/>
  <c r="AA21" i="2"/>
  <c r="AC33" i="2"/>
  <c r="AC47" i="2"/>
  <c r="AA28" i="2"/>
  <c r="AC15" i="2"/>
  <c r="Q27" i="2"/>
  <c r="AK56" i="2"/>
  <c r="AC31" i="2"/>
  <c r="AC49" i="2"/>
  <c r="AA20" i="2"/>
  <c r="AC29" i="2"/>
  <c r="AC43" i="2"/>
  <c r="AC45" i="2"/>
  <c r="AC57" i="2"/>
  <c r="AA22" i="2"/>
  <c r="AC24" i="2"/>
  <c r="AC36" i="2"/>
  <c r="AC17" i="2"/>
  <c r="AC40" i="2"/>
  <c r="AA42" i="2"/>
  <c r="AA23" i="2"/>
  <c r="AK24" i="2"/>
  <c r="AA30" i="2"/>
  <c r="AA37" i="2"/>
  <c r="AA41" i="2"/>
  <c r="AA26" i="2"/>
  <c r="AC44" i="2"/>
  <c r="AA16" i="2"/>
  <c r="Q57" i="2"/>
  <c r="Q14" i="2"/>
  <c r="AK16" i="2"/>
  <c r="Q18" i="2"/>
  <c r="AK30" i="2"/>
  <c r="Q32" i="2"/>
  <c r="AA14" i="2"/>
  <c r="AA18" i="2"/>
  <c r="AA25" i="2"/>
  <c r="AA32" i="2"/>
  <c r="AA35" i="2"/>
  <c r="AA39" i="2"/>
  <c r="AA56" i="2"/>
  <c r="AC58" i="2" l="1"/>
  <c r="AK58" i="2" s="1"/>
  <c r="P10" i="2" l="1"/>
</calcChain>
</file>

<file path=xl/sharedStrings.xml><?xml version="1.0" encoding="utf-8"?>
<sst xmlns="http://schemas.openxmlformats.org/spreadsheetml/2006/main" count="122" uniqueCount="92">
  <si>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</si>
  <si>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</si>
  <si>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</si>
  <si>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</si>
  <si>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（宛先）</t>
  </si>
  <si>
    <t>大潟村長　様</t>
  </si>
  <si>
    <t>医療機関名</t>
    <rPh sb="0" eb="5">
      <t>イリョウキカンメイ</t>
    </rPh>
    <phoneticPr fontId="3"/>
  </si>
  <si>
    <t>：</t>
  </si>
  <si>
    <t>所在地</t>
    <rPh sb="0" eb="1">
      <t>トコロ</t>
    </rPh>
    <rPh sb="1" eb="2">
      <t>ザイ</t>
    </rPh>
    <rPh sb="2" eb="3">
      <t>チ</t>
    </rPh>
    <phoneticPr fontId="3"/>
  </si>
  <si>
    <t>氏名</t>
    <rPh sb="0" eb="1">
      <t>シ</t>
    </rPh>
    <rPh sb="1" eb="2">
      <t>メイ</t>
    </rPh>
    <phoneticPr fontId="3"/>
  </si>
  <si>
    <t>定期予防接種にかかる</t>
    <rPh sb="0" eb="2">
      <t>テイキ</t>
    </rPh>
    <rPh sb="2" eb="4">
      <t>ヨボウ</t>
    </rPh>
    <rPh sb="4" eb="6">
      <t>セッシュ</t>
    </rPh>
    <phoneticPr fontId="3" alignment="distributed"/>
  </si>
  <si>
    <t>月分</t>
    <rPh sb="0" eb="2">
      <t>ガツブン</t>
    </rPh>
    <phoneticPr fontId="3" alignment="distributed"/>
  </si>
  <si>
    <t>の委託料として、次のとおり請求します。</t>
    <rPh sb="1" eb="4">
      <t>イタクリョウ</t>
    </rPh>
    <rPh sb="8" eb="9">
      <t>ツギ</t>
    </rPh>
    <rPh sb="13" eb="15">
      <t>セイキュウ</t>
    </rPh>
    <phoneticPr fontId="3" alignment="distributed"/>
  </si>
  <si>
    <t>請求金額</t>
    <rPh sb="0" eb="2">
      <t>セイキュウ</t>
    </rPh>
    <rPh sb="2" eb="4">
      <t>キンガク</t>
    </rPh>
    <phoneticPr fontId="3"/>
  </si>
  <si>
    <t>円</t>
    <rPh sb="0" eb="1">
      <t>エン</t>
    </rPh>
    <phoneticPr fontId="3"/>
  </si>
  <si>
    <t>【 内　訳 】</t>
    <rPh sb="2" eb="3">
      <t>ウチ</t>
    </rPh>
    <rPh sb="4" eb="5">
      <t>ヤク</t>
    </rPh>
    <phoneticPr fontId="3"/>
  </si>
  <si>
    <t>種　類</t>
    <rPh sb="0" eb="1">
      <t>タネ</t>
    </rPh>
    <rPh sb="2" eb="3">
      <t>ルイ</t>
    </rPh>
    <phoneticPr fontId="3"/>
  </si>
  <si>
    <t>区　分</t>
    <rPh sb="0" eb="1">
      <t>ク</t>
    </rPh>
    <rPh sb="2" eb="3">
      <t>ブン</t>
    </rPh>
    <phoneticPr fontId="3"/>
  </si>
  <si>
    <t>件　数（人）　(A)</t>
    <rPh sb="0" eb="1">
      <t>ケン</t>
    </rPh>
    <rPh sb="2" eb="3">
      <t>カズ</t>
    </rPh>
    <rPh sb="4" eb="5">
      <t>ニン</t>
    </rPh>
    <phoneticPr fontId="3" alignment="distributed"/>
  </si>
  <si>
    <t>単　価　(B)</t>
    <rPh sb="0" eb="1">
      <t>タン</t>
    </rPh>
    <rPh sb="2" eb="3">
      <t>アタイ</t>
    </rPh>
    <phoneticPr fontId="3" alignment="distributed"/>
  </si>
  <si>
    <t>金　額　(A)×(B)</t>
    <rPh sb="0" eb="1">
      <t>コン</t>
    </rPh>
    <rPh sb="2" eb="3">
      <t>ガク</t>
    </rPh>
    <phoneticPr fontId="3" alignment="distributed"/>
  </si>
  <si>
    <t>二　種　混　合　（ＤＴ）</t>
    <rPh sb="0" eb="1">
      <t>ニ</t>
    </rPh>
    <rPh sb="2" eb="3">
      <t>タネ</t>
    </rPh>
    <rPh sb="4" eb="5">
      <t>コン</t>
    </rPh>
    <rPh sb="6" eb="7">
      <t>ゴウ</t>
    </rPh>
    <phoneticPr fontId="3"/>
  </si>
  <si>
    <t>不 活 化 ポ リ オ</t>
    <rPh sb="0" eb="1">
      <t>フ</t>
    </rPh>
    <rPh sb="2" eb="3">
      <t>カツ</t>
    </rPh>
    <rPh sb="4" eb="5">
      <t>カ</t>
    </rPh>
    <phoneticPr fontId="3"/>
  </si>
  <si>
    <t>第1期</t>
    <rPh sb="0" eb="1">
      <t>ダイ</t>
    </rPh>
    <rPh sb="2" eb="3">
      <t>キ</t>
    </rPh>
    <phoneticPr fontId="3" alignment="distributed"/>
  </si>
  <si>
    <t>麻　　し　　ん</t>
    <rPh sb="0" eb="1">
      <t>マ</t>
    </rPh>
    <phoneticPr fontId="3"/>
  </si>
  <si>
    <t>風　　し　　ん</t>
    <rPh sb="0" eb="1">
      <t>カゼ</t>
    </rPh>
    <phoneticPr fontId="3"/>
  </si>
  <si>
    <t>日　本　脳　炎</t>
    <rPh sb="0" eb="1">
      <t>ニチ</t>
    </rPh>
    <rPh sb="2" eb="3">
      <t>ホン</t>
    </rPh>
    <rPh sb="4" eb="5">
      <t>ノウ</t>
    </rPh>
    <rPh sb="6" eb="7">
      <t>エン</t>
    </rPh>
    <phoneticPr fontId="3"/>
  </si>
  <si>
    <t>結　核　（ＢＣＧ）</t>
    <rPh sb="0" eb="1">
      <t>ケッ</t>
    </rPh>
    <rPh sb="2" eb="3">
      <t>カク</t>
    </rPh>
    <phoneticPr fontId="3"/>
  </si>
  <si>
    <t>Ｈ ｉ ｂ 感 染 症</t>
    <rPh sb="6" eb="7">
      <t>カン</t>
    </rPh>
    <rPh sb="8" eb="9">
      <t>ソメ</t>
    </rPh>
    <rPh sb="10" eb="11">
      <t>ショウ</t>
    </rPh>
    <phoneticPr fontId="3"/>
  </si>
  <si>
    <t>水　痘</t>
    <rPh sb="0" eb="1">
      <t>ミズ</t>
    </rPh>
    <rPh sb="2" eb="3">
      <t>トウ</t>
    </rPh>
    <phoneticPr fontId="3"/>
  </si>
  <si>
    <t>Ｂ　型　肝　炎</t>
    <rPh sb="2" eb="3">
      <t>ガタ</t>
    </rPh>
    <rPh sb="4" eb="5">
      <t>キモ</t>
    </rPh>
    <rPh sb="6" eb="7">
      <t>ホノオ</t>
    </rPh>
    <phoneticPr fontId="3"/>
  </si>
  <si>
    <t>ロタウイルス感染症</t>
    <rPh sb="6" eb="9">
      <t>カンセンショウ</t>
    </rPh>
    <phoneticPr fontId="3"/>
  </si>
  <si>
    <t>実費徴収免除者</t>
    <rPh sb="0" eb="2">
      <t>ジッピ</t>
    </rPh>
    <rPh sb="2" eb="4">
      <t>チョウシュウ</t>
    </rPh>
    <rPh sb="4" eb="7">
      <t>メンジョシャ</t>
    </rPh>
    <phoneticPr fontId="3"/>
  </si>
  <si>
    <t>高齢者用肺炎球菌</t>
    <rPh sb="0" eb="3">
      <t>コウレイシャ</t>
    </rPh>
    <rPh sb="3" eb="4">
      <t>ヨウ</t>
    </rPh>
    <rPh sb="4" eb="6">
      <t>ハイエン</t>
    </rPh>
    <rPh sb="6" eb="8">
      <t>キュウキン</t>
    </rPh>
    <phoneticPr fontId="3"/>
  </si>
  <si>
    <t>新型コロナウイルス感染症</t>
    <rPh sb="0" eb="2">
      <t>シンガタ</t>
    </rPh>
    <rPh sb="9" eb="12">
      <t>カンセンショウ</t>
    </rPh>
    <phoneticPr fontId="3"/>
  </si>
  <si>
    <t>予　　診　　料</t>
  </si>
  <si>
    <t>合　　　　　　　計</t>
    <rPh sb="0" eb="1">
      <t>ゴウ</t>
    </rPh>
    <rPh sb="8" eb="9">
      <t>ケイ</t>
    </rPh>
    <phoneticPr fontId="3"/>
  </si>
  <si>
    <t>摘　　　　　　要</t>
    <rPh sb="0" eb="1">
      <t>チャク</t>
    </rPh>
    <rPh sb="7" eb="8">
      <t>ヨウ</t>
    </rPh>
    <phoneticPr fontId="3"/>
  </si>
  <si>
    <t>注　意　事　項</t>
    <rPh sb="0" eb="1">
      <t>チュウ</t>
    </rPh>
    <rPh sb="2" eb="3">
      <t>イ</t>
    </rPh>
    <rPh sb="4" eb="5">
      <t>コト</t>
    </rPh>
    <rPh sb="6" eb="7">
      <t>コウ</t>
    </rPh>
    <phoneticPr fontId="3"/>
  </si>
  <si>
    <t>備　　　　　　考</t>
    <rPh sb="0" eb="1">
      <t>ビ</t>
    </rPh>
    <rPh sb="7" eb="8">
      <t>コウ</t>
    </rPh>
    <phoneticPr fontId="3"/>
  </si>
  <si>
    <t>【 振 込 先 】</t>
    <rPh sb="2" eb="3">
      <t>ブルイ</t>
    </rPh>
    <rPh sb="4" eb="5">
      <t>コミ</t>
    </rPh>
    <rPh sb="6" eb="7">
      <t>サキ</t>
    </rPh>
    <phoneticPr fontId="3" alignment="distributed"/>
  </si>
  <si>
    <t xml:space="preserve"> 金 融 機 関 名</t>
    <rPh sb="1" eb="2">
      <t>カネ</t>
    </rPh>
    <rPh sb="3" eb="4">
      <t>ユウ</t>
    </rPh>
    <rPh sb="5" eb="6">
      <t>キ</t>
    </rPh>
    <rPh sb="7" eb="8">
      <t>セキ</t>
    </rPh>
    <rPh sb="9" eb="10">
      <t>メイ</t>
    </rPh>
    <phoneticPr fontId="3" alignment="distributed"/>
  </si>
  <si>
    <t>　</t>
  </si>
  <si>
    <t xml:space="preserve"> 本 ・ 支 店 名</t>
    <rPh sb="1" eb="2">
      <t>ホン</t>
    </rPh>
    <rPh sb="5" eb="6">
      <t>シ</t>
    </rPh>
    <rPh sb="7" eb="8">
      <t>ミセ</t>
    </rPh>
    <rPh sb="9" eb="10">
      <t>ナ</t>
    </rPh>
    <phoneticPr fontId="3" alignment="distributed"/>
  </si>
  <si>
    <t xml:space="preserve"> 預 金 種 別</t>
    <rPh sb="1" eb="2">
      <t>アズカリ</t>
    </rPh>
    <rPh sb="3" eb="4">
      <t>カネ</t>
    </rPh>
    <rPh sb="5" eb="6">
      <t>タネ</t>
    </rPh>
    <rPh sb="7" eb="8">
      <t>ベツ</t>
    </rPh>
    <phoneticPr fontId="3" alignment="distributed"/>
  </si>
  <si>
    <t xml:space="preserve"> 口 座 番 号</t>
    <rPh sb="1" eb="2">
      <t>クチ</t>
    </rPh>
    <rPh sb="3" eb="4">
      <t>ザ</t>
    </rPh>
    <rPh sb="5" eb="6">
      <t>バン</t>
    </rPh>
    <rPh sb="7" eb="8">
      <t>ゴウ</t>
    </rPh>
    <phoneticPr fontId="3" alignment="distributed"/>
  </si>
  <si>
    <t xml:space="preserve"> フ　リ　ガ　ナ</t>
  </si>
  <si>
    <t xml:space="preserve"> 口 座 名 義</t>
    <rPh sb="1" eb="2">
      <t>クチ</t>
    </rPh>
    <rPh sb="3" eb="4">
      <t>ザ</t>
    </rPh>
    <rPh sb="5" eb="6">
      <t>ナ</t>
    </rPh>
    <rPh sb="7" eb="8">
      <t>ギ</t>
    </rPh>
    <phoneticPr fontId="3" alignment="distributed"/>
  </si>
  <si>
    <t>◎</t>
  </si>
  <si>
    <t>添付書類</t>
  </si>
  <si>
    <t>予診票</t>
    <rPh sb="0" eb="3">
      <t>ヨシンヒョウ</t>
    </rPh>
    <phoneticPr fontId="3"/>
  </si>
  <si>
    <t>特記</t>
    <rPh sb="0" eb="2">
      <t>トッキ</t>
    </rPh>
    <phoneticPr fontId="3"/>
  </si>
  <si>
    <t>市町村担当課所：</t>
    <rPh sb="0" eb="3">
      <t>シチョウソン</t>
    </rPh>
    <rPh sb="3" eb="5">
      <t>タントウ</t>
    </rPh>
    <rPh sb="5" eb="6">
      <t>カ</t>
    </rPh>
    <rPh sb="6" eb="7">
      <t>ショ</t>
    </rPh>
    <phoneticPr fontId="3"/>
  </si>
  <si>
    <t>電話：</t>
    <rPh sb="0" eb="2">
      <t>デンワ</t>
    </rPh>
    <phoneticPr fontId="3"/>
  </si>
  <si>
    <t>【インフルエンザ（高齢者）・新型コロナ】他のワクチンと請求書を分ける。生保は全額負担。</t>
    <rPh sb="9" eb="12">
      <t>コウレイシャ</t>
    </rPh>
    <rPh sb="14" eb="16">
      <t>シンガタ</t>
    </rPh>
    <rPh sb="20" eb="21">
      <t>ホカ</t>
    </rPh>
    <rPh sb="27" eb="30">
      <t>セイキュウショ</t>
    </rPh>
    <rPh sb="31" eb="32">
      <t>ワ</t>
    </rPh>
    <rPh sb="35" eb="37">
      <t>セイホ</t>
    </rPh>
    <rPh sb="38" eb="40">
      <t>ゼンガク</t>
    </rPh>
    <rPh sb="40" eb="42">
      <t>フタン</t>
    </rPh>
    <phoneticPr fontId="2"/>
  </si>
  <si>
    <r>
      <t>【発行責任および担当者】</t>
    </r>
    <r>
      <rPr>
        <u/>
        <sz val="10"/>
        <rFont val="MS UI Gothic"/>
        <family val="3"/>
        <charset val="128"/>
      </rPr>
      <t>請求書の押印を省略する場合は、必要な事項を記入してください。</t>
    </r>
    <rPh sb="1" eb="3">
      <t>ハッコウ</t>
    </rPh>
    <rPh sb="3" eb="5">
      <t>セキニン</t>
    </rPh>
    <rPh sb="8" eb="11">
      <t>タントウシャ</t>
    </rPh>
    <rPh sb="12" eb="15">
      <t>セイキュウショ</t>
    </rPh>
    <rPh sb="16" eb="18">
      <t>オウイン</t>
    </rPh>
    <rPh sb="19" eb="21">
      <t>ショウリャク</t>
    </rPh>
    <rPh sb="23" eb="25">
      <t>バアイ</t>
    </rPh>
    <rPh sb="27" eb="29">
      <t>ヒツヨウ</t>
    </rPh>
    <rPh sb="30" eb="32">
      <t>ジコウ</t>
    </rPh>
    <rPh sb="33" eb="35">
      <t>キニュウ</t>
    </rPh>
    <phoneticPr fontId="2"/>
  </si>
  <si>
    <t>発行責任者</t>
    <rPh sb="0" eb="5">
      <t>ハッコウセキニンシャ</t>
    </rPh>
    <phoneticPr fontId="2"/>
  </si>
  <si>
    <t>担　当　者</t>
    <rPh sb="0" eb="1">
      <t>タン</t>
    </rPh>
    <rPh sb="2" eb="3">
      <t>トウ</t>
    </rPh>
    <rPh sb="4" eb="5">
      <t>モノ</t>
    </rPh>
    <phoneticPr fontId="2"/>
  </si>
  <si>
    <t xml:space="preserve"> 連絡先：</t>
    <rPh sb="1" eb="4">
      <t>レンラクサキ</t>
    </rPh>
    <phoneticPr fontId="2"/>
  </si>
  <si>
    <t xml:space="preserve"> 氏名：</t>
    <rPh sb="1" eb="3">
      <t>シメイ</t>
    </rPh>
    <phoneticPr fontId="2"/>
  </si>
  <si>
    <t xml:space="preserve"> 役職：</t>
    <rPh sb="1" eb="3">
      <t>ヤクショク</t>
    </rPh>
    <phoneticPr fontId="2"/>
  </si>
  <si>
    <t xml:space="preserve"> 担当：</t>
    <rPh sb="1" eb="3">
      <t>タントウ</t>
    </rPh>
    <phoneticPr fontId="2"/>
  </si>
  <si>
    <t>帯状疱疹</t>
    <rPh sb="0" eb="2">
      <t>タイジョウ</t>
    </rPh>
    <rPh sb="2" eb="4">
      <t>ホウシン</t>
    </rPh>
    <phoneticPr fontId="2"/>
  </si>
  <si>
    <t>生ワクチン</t>
    <rPh sb="0" eb="1">
      <t>ナマ</t>
    </rPh>
    <phoneticPr fontId="2"/>
  </si>
  <si>
    <t>不活化ワクチン</t>
    <rPh sb="0" eb="3">
      <t>フカツカ</t>
    </rPh>
    <phoneticPr fontId="2"/>
  </si>
  <si>
    <t>秋 田 県 広 域 予 防 接 種　実施報告書　兼　請求書</t>
    <rPh sb="0" eb="1">
      <t>アキ</t>
    </rPh>
    <rPh sb="2" eb="3">
      <t>タ</t>
    </rPh>
    <rPh sb="4" eb="5">
      <t>ケン</t>
    </rPh>
    <rPh sb="6" eb="7">
      <t>ヒロシ</t>
    </rPh>
    <rPh sb="8" eb="9">
      <t>イキ</t>
    </rPh>
    <rPh sb="10" eb="11">
      <t>ヨ</t>
    </rPh>
    <rPh sb="12" eb="13">
      <t>ボウ</t>
    </rPh>
    <rPh sb="14" eb="15">
      <t>セッ</t>
    </rPh>
    <rPh sb="16" eb="17">
      <t>タネ</t>
    </rPh>
    <rPh sb="18" eb="23">
      <t>ジッシホウコクショ</t>
    </rPh>
    <rPh sb="24" eb="25">
      <t>ケン</t>
    </rPh>
    <rPh sb="26" eb="29">
      <t>セイキュウショ</t>
    </rPh>
    <phoneticPr fontId="3"/>
  </si>
  <si>
    <t>訂正があった場合、訂正箇所にかかわらず原則再提出となります。</t>
    <rPh sb="0" eb="2">
      <t>テイセイ</t>
    </rPh>
    <rPh sb="6" eb="8">
      <t>バアイ</t>
    </rPh>
    <rPh sb="9" eb="13">
      <t>テイセイカショ</t>
    </rPh>
    <rPh sb="19" eb="21">
      <t>ゲンソク</t>
    </rPh>
    <rPh sb="21" eb="24">
      <t>サイテイシュツ</t>
    </rPh>
    <phoneticPr fontId="2"/>
  </si>
  <si>
    <t/>
  </si>
  <si>
    <t>***</t>
  </si>
  <si>
    <t>第2期 5歳児</t>
  </si>
  <si>
    <t>第2期 6歳児</t>
  </si>
  <si>
    <t>13価</t>
  </si>
  <si>
    <t>15価</t>
  </si>
  <si>
    <t>20価</t>
  </si>
  <si>
    <t>２価</t>
  </si>
  <si>
    <t>４価</t>
  </si>
  <si>
    <t>９価</t>
  </si>
  <si>
    <t>1価</t>
  </si>
  <si>
    <t>5価</t>
  </si>
  <si>
    <t>一般</t>
  </si>
  <si>
    <t>無し</t>
  </si>
  <si>
    <t>インフルエンザの実施期間は10月～2月
新型コロナの実施期間は１０～３月</t>
  </si>
  <si>
    <t>保健センター</t>
  </si>
  <si>
    <t>0185-45-2613</t>
  </si>
  <si>
    <r>
      <t>五種混合</t>
    </r>
    <r>
      <rPr>
        <sz val="10"/>
        <rFont val="ＭＳ Ｐ明朝"/>
        <family val="1"/>
        <charset val="128"/>
      </rPr>
      <t>（ＤＰＴ－ＩＰＶ－Ｈｉｂ）</t>
    </r>
    <phoneticPr fontId="3"/>
  </si>
  <si>
    <t>四種混合（ＤＰＴ－ＩＰＶ）</t>
    <rPh sb="0" eb="1">
      <t>ヨン</t>
    </rPh>
    <rPh sb="1" eb="2">
      <t>シュ</t>
    </rPh>
    <rPh sb="2" eb="3">
      <t>コン</t>
    </rPh>
    <rPh sb="3" eb="4">
      <t>ゴウ</t>
    </rPh>
    <phoneticPr fontId="3"/>
  </si>
  <si>
    <t>三種混合（ＤＰＴ）</t>
    <rPh sb="0" eb="1">
      <t>サン</t>
    </rPh>
    <rPh sb="1" eb="2">
      <t>タネ</t>
    </rPh>
    <rPh sb="2" eb="3">
      <t>コン</t>
    </rPh>
    <rPh sb="3" eb="4">
      <t>ゴウ</t>
    </rPh>
    <phoneticPr fontId="3"/>
  </si>
  <si>
    <t>麻しん風しん混合（ＭＲ）</t>
    <rPh sb="0" eb="1">
      <t>マ</t>
    </rPh>
    <rPh sb="3" eb="4">
      <t>フウ</t>
    </rPh>
    <rPh sb="6" eb="7">
      <t>コン</t>
    </rPh>
    <rPh sb="7" eb="8">
      <t>ゴウ</t>
    </rPh>
    <phoneticPr fontId="3"/>
  </si>
  <si>
    <t>ヒトパピローマウイルス感染症</t>
    <rPh sb="11" eb="14">
      <t>カンセンショウ</t>
    </rPh>
    <phoneticPr fontId="3"/>
  </si>
  <si>
    <t>インフルエンザ（高齢者）</t>
    <phoneticPr fontId="2"/>
  </si>
  <si>
    <t>　小 児 用 肺 炎 球 菌</t>
    <rPh sb="1" eb="2">
      <t>ショウ</t>
    </rPh>
    <rPh sb="3" eb="4">
      <t>コ</t>
    </rPh>
    <rPh sb="5" eb="6">
      <t>ヨウ</t>
    </rPh>
    <rPh sb="7" eb="8">
      <t>ハイ</t>
    </rPh>
    <rPh sb="9" eb="10">
      <t>ホノオ</t>
    </rPh>
    <rPh sb="11" eb="12">
      <t>タマ</t>
    </rPh>
    <rPh sb="13" eb="14">
      <t>キン</t>
    </rPh>
    <phoneticPr fontId="3"/>
  </si>
  <si>
    <t>印</t>
    <rPh sb="0" eb="1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</si>
</sst>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\ e&quot;年&quot;\ m&quot;月 &quot;d&quot;日&quot;"/>
    <numFmt numFmtId="177" formatCode="#,##0;\ ;;"/>
    <numFmt numFmtId="178" formatCode="#,##0_ "/>
    <numFmt numFmtId="179" formatCode="#,##0_ ;;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2"/>
      <name val="ＭＳ Ｐ明朝"/>
      <family val="1"/>
    </font>
    <font>
      <sz val="11"/>
      <name val="ＭＳ Ｐ明朝"/>
      <family val="1"/>
    </font>
    <font>
      <b/>
      <sz val="12"/>
      <name val="ＭＳ Ｐ明朝"/>
      <family val="1"/>
    </font>
    <font>
      <b/>
      <sz val="16"/>
      <name val="ＭＳ Ｐ明朝"/>
      <family val="1"/>
    </font>
    <font>
      <b/>
      <sz val="11"/>
      <name val="ＭＳ Ｐ明朝"/>
      <family val="1"/>
    </font>
    <font>
      <sz val="10"/>
      <name val="ＭＳ Ｐ明朝"/>
      <family val="1"/>
      <charset val="128"/>
    </font>
    <font>
      <sz val="13"/>
      <name val="ＭＳ Ｐ明朝"/>
      <family val="1"/>
    </font>
    <font>
      <sz val="10"/>
      <name val="ＭＳ Ｐ明朝"/>
      <family val="1"/>
    </font>
    <font>
      <sz val="9"/>
      <name val="ＭＳ Ｐ明朝"/>
      <family val="1"/>
    </font>
    <font>
      <sz val="8"/>
      <name val="ＭＳ Ｐ明朝"/>
      <family val="1"/>
    </font>
    <font>
      <sz val="10"/>
      <name val="MS UI Gothic"/>
      <family val="3"/>
    </font>
    <font>
      <u/>
      <sz val="10"/>
      <name val="ＭＳ Ｐ明朝"/>
      <family val="1"/>
      <charset val="128"/>
    </font>
    <font>
      <u/>
      <sz val="10"/>
      <name val="MS UI Gothic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</font>
    <font>
      <sz val="9"/>
      <name val="MS UI Gothic"/>
      <family val="3"/>
    </font>
    <font>
      <sz val="9"/>
      <name val="MS UI Gothic"/>
      <family val="3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Fill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shrinkToFit="1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>
      <alignment vertical="center"/>
    </xf>
    <xf numFmtId="0" fontId="14" fillId="0" borderId="0" xfId="0" applyFont="1" applyFill="1" applyAlignment="1" applyProtection="1">
      <alignment horizontal="left"/>
      <protection locked="0"/>
    </xf>
    <xf numFmtId="0" fontId="14" fillId="0" borderId="0" xfId="0" applyFont="1" applyFill="1" applyAlignment="1" applyProtection="1">
      <alignment horizontal="distributed" vertical="center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15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Alignment="1" applyProtection="1">
      <alignment horizontal="left" vertical="center" shrinkToFit="1"/>
      <protection locked="0"/>
    </xf>
    <xf numFmtId="0" fontId="22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left" vertical="center" shrinkToFit="1"/>
    </xf>
    <xf numFmtId="0" fontId="5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distributed" vertical="center"/>
    </xf>
    <xf numFmtId="177" fontId="7" fillId="0" borderId="0" xfId="1" applyNumberFormat="1" applyFont="1" applyFill="1" applyAlignment="1" applyProtection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5" fillId="0" borderId="6" xfId="0" applyFont="1" applyFill="1" applyBorder="1" applyAlignment="1">
      <alignment horizontal="left" vertical="center" wrapText="1" indent="1"/>
    </xf>
    <xf numFmtId="0" fontId="5" fillId="0" borderId="7" xfId="0" applyFont="1" applyFill="1" applyBorder="1" applyAlignment="1">
      <alignment horizontal="left" vertical="center" indent="1"/>
    </xf>
    <xf numFmtId="0" fontId="5" fillId="0" borderId="8" xfId="0" applyFont="1" applyFill="1" applyBorder="1" applyAlignment="1">
      <alignment horizontal="left" vertical="center" indent="1"/>
    </xf>
    <xf numFmtId="0" fontId="5" fillId="0" borderId="10" xfId="0" applyFont="1" applyFill="1" applyBorder="1" applyAlignment="1">
      <alignment horizontal="left" vertical="center" indent="1"/>
    </xf>
    <xf numFmtId="0" fontId="5" fillId="0" borderId="0" xfId="0" applyFont="1" applyFill="1" applyAlignment="1">
      <alignment horizontal="left" vertical="center" indent="1"/>
    </xf>
    <xf numFmtId="0" fontId="5" fillId="0" borderId="11" xfId="0" applyFont="1" applyFill="1" applyBorder="1" applyAlignment="1">
      <alignment horizontal="left" vertical="center" inden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8" fontId="10" fillId="0" borderId="9" xfId="0" applyNumberFormat="1" applyFont="1" applyFill="1" applyBorder="1" applyProtection="1">
      <alignment vertical="center"/>
      <protection locked="0"/>
    </xf>
    <xf numFmtId="178" fontId="10" fillId="0" borderId="6" xfId="0" applyNumberFormat="1" applyFont="1" applyFill="1" applyBorder="1" applyProtection="1">
      <alignment vertical="center"/>
      <protection locked="0"/>
    </xf>
    <xf numFmtId="0" fontId="5" fillId="0" borderId="9" xfId="0" applyFont="1" applyFill="1" applyBorder="1" applyAlignment="1">
      <alignment horizontal="center" vertical="center"/>
    </xf>
    <xf numFmtId="179" fontId="10" fillId="0" borderId="6" xfId="0" applyNumberFormat="1" applyFont="1" applyFill="1" applyBorder="1">
      <alignment vertical="center"/>
    </xf>
    <xf numFmtId="179" fontId="10" fillId="0" borderId="7" xfId="0" applyNumberFormat="1" applyFont="1" applyFill="1" applyBorder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78" fontId="10" fillId="0" borderId="14" xfId="0" applyNumberFormat="1" applyFont="1" applyFill="1" applyBorder="1" applyProtection="1">
      <alignment vertical="center"/>
      <protection locked="0"/>
    </xf>
    <xf numFmtId="178" fontId="10" fillId="0" borderId="12" xfId="0" applyNumberFormat="1" applyFont="1" applyFill="1" applyBorder="1" applyProtection="1">
      <alignment vertical="center"/>
      <protection locked="0"/>
    </xf>
    <xf numFmtId="0" fontId="5" fillId="0" borderId="14" xfId="0" applyFont="1" applyFill="1" applyBorder="1" applyAlignment="1">
      <alignment horizontal="center" vertical="center"/>
    </xf>
    <xf numFmtId="179" fontId="10" fillId="0" borderId="12" xfId="0" applyNumberFormat="1" applyFont="1" applyFill="1" applyBorder="1">
      <alignment vertical="center"/>
    </xf>
    <xf numFmtId="179" fontId="10" fillId="0" borderId="1" xfId="0" applyNumberFormat="1" applyFont="1" applyFill="1" applyBorder="1">
      <alignment vertical="center"/>
    </xf>
    <xf numFmtId="0" fontId="0" fillId="0" borderId="7" xfId="0" applyFill="1" applyBorder="1" applyAlignment="1">
      <alignment horizontal="left" vertical="center" indent="1"/>
    </xf>
    <xf numFmtId="0" fontId="0" fillId="0" borderId="8" xfId="0" applyFill="1" applyBorder="1" applyAlignment="1">
      <alignment horizontal="left" vertical="center" indent="1"/>
    </xf>
    <xf numFmtId="0" fontId="0" fillId="0" borderId="12" xfId="0" applyFill="1" applyBorder="1" applyAlignment="1">
      <alignment horizontal="left" vertical="center" indent="1"/>
    </xf>
    <xf numFmtId="0" fontId="0" fillId="0" borderId="1" xfId="0" applyFill="1" applyBorder="1" applyAlignment="1">
      <alignment horizontal="left" vertical="center" indent="1"/>
    </xf>
    <xf numFmtId="0" fontId="0" fillId="0" borderId="13" xfId="0" applyFill="1" applyBorder="1" applyAlignment="1">
      <alignment horizontal="left" vertical="center" indent="1"/>
    </xf>
    <xf numFmtId="179" fontId="10" fillId="0" borderId="14" xfId="0" applyNumberFormat="1" applyFont="1" applyFill="1" applyBorder="1">
      <alignment vertical="center"/>
    </xf>
    <xf numFmtId="179" fontId="10" fillId="0" borderId="9" xfId="0" applyNumberFormat="1" applyFont="1" applyFill="1" applyBorder="1">
      <alignment vertical="center"/>
    </xf>
    <xf numFmtId="0" fontId="5" fillId="0" borderId="2" xfId="0" applyFont="1" applyFill="1" applyBorder="1" applyAlignment="1">
      <alignment horizontal="left" vertical="center" indent="1"/>
    </xf>
    <xf numFmtId="0" fontId="5" fillId="0" borderId="3" xfId="0" applyFont="1" applyFill="1" applyBorder="1" applyAlignment="1">
      <alignment horizontal="left" vertical="center" indent="1"/>
    </xf>
    <xf numFmtId="0" fontId="5" fillId="0" borderId="4" xfId="0" applyFont="1" applyFill="1" applyBorder="1" applyAlignment="1">
      <alignment horizontal="left" vertical="center" indent="1"/>
    </xf>
    <xf numFmtId="178" fontId="10" fillId="0" borderId="5" xfId="0" applyNumberFormat="1" applyFont="1" applyFill="1" applyBorder="1" applyProtection="1">
      <alignment vertical="center"/>
      <protection locked="0"/>
    </xf>
    <xf numFmtId="178" fontId="10" fillId="0" borderId="2" xfId="0" applyNumberFormat="1" applyFont="1" applyFill="1" applyBorder="1" applyProtection="1">
      <alignment vertical="center"/>
      <protection locked="0"/>
    </xf>
    <xf numFmtId="179" fontId="10" fillId="0" borderId="2" xfId="0" applyNumberFormat="1" applyFont="1" applyFill="1" applyBorder="1">
      <alignment vertical="center"/>
    </xf>
    <xf numFmtId="179" fontId="10" fillId="0" borderId="3" xfId="0" applyNumberFormat="1" applyFont="1" applyFill="1" applyBorder="1">
      <alignment vertical="center"/>
    </xf>
    <xf numFmtId="179" fontId="10" fillId="0" borderId="5" xfId="0" applyNumberFormat="1" applyFont="1" applyFill="1" applyBorder="1">
      <alignment vertical="center"/>
    </xf>
    <xf numFmtId="0" fontId="5" fillId="0" borderId="7" xfId="0" applyFont="1" applyFill="1" applyBorder="1" applyAlignment="1">
      <alignment horizontal="left" vertical="center" wrapText="1" indent="1"/>
    </xf>
    <xf numFmtId="0" fontId="5" fillId="0" borderId="8" xfId="0" applyFont="1" applyFill="1" applyBorder="1" applyAlignment="1">
      <alignment horizontal="left" vertical="center" wrapText="1" indent="1"/>
    </xf>
    <xf numFmtId="0" fontId="5" fillId="0" borderId="10" xfId="0" applyFont="1" applyFill="1" applyBorder="1" applyAlignment="1">
      <alignment horizontal="left" vertical="center" wrapText="1" indent="1"/>
    </xf>
    <xf numFmtId="0" fontId="5" fillId="0" borderId="0" xfId="0" applyFont="1" applyFill="1" applyAlignment="1">
      <alignment horizontal="left" vertical="center" wrapText="1" indent="1"/>
    </xf>
    <xf numFmtId="0" fontId="5" fillId="0" borderId="11" xfId="0" applyFont="1" applyFill="1" applyBorder="1" applyAlignment="1">
      <alignment horizontal="left" vertical="center" wrapText="1" indent="1"/>
    </xf>
    <xf numFmtId="0" fontId="5" fillId="0" borderId="12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left" vertical="center" wrapText="1" indent="1"/>
    </xf>
    <xf numFmtId="0" fontId="5" fillId="0" borderId="13" xfId="0" applyFont="1" applyFill="1" applyBorder="1" applyAlignment="1">
      <alignment horizontal="left" vertical="center" wrapText="1" inden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178" fontId="10" fillId="0" borderId="15" xfId="0" applyNumberFormat="1" applyFont="1" applyFill="1" applyBorder="1" applyProtection="1">
      <alignment vertical="center"/>
      <protection locked="0"/>
    </xf>
    <xf numFmtId="178" fontId="10" fillId="0" borderId="16" xfId="0" applyNumberFormat="1" applyFont="1" applyFill="1" applyBorder="1" applyProtection="1">
      <alignment vertical="center"/>
      <protection locked="0"/>
    </xf>
    <xf numFmtId="0" fontId="5" fillId="0" borderId="17" xfId="0" applyFont="1" applyFill="1" applyBorder="1" applyAlignment="1">
      <alignment horizontal="center" vertical="center"/>
    </xf>
    <xf numFmtId="179" fontId="10" fillId="0" borderId="16" xfId="0" applyNumberFormat="1" applyFont="1" applyFill="1" applyBorder="1">
      <alignment vertical="center"/>
    </xf>
    <xf numFmtId="179" fontId="10" fillId="0" borderId="18" xfId="0" applyNumberFormat="1" applyFont="1" applyFill="1" applyBorder="1">
      <alignment vertical="center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178" fontId="10" fillId="0" borderId="12" xfId="0" applyNumberFormat="1" applyFont="1" applyFill="1" applyBorder="1" applyAlignment="1" applyProtection="1">
      <alignment horizontal="right" vertical="center"/>
      <protection locked="0"/>
    </xf>
    <xf numFmtId="178" fontId="10" fillId="0" borderId="1" xfId="0" applyNumberFormat="1" applyFont="1" applyFill="1" applyBorder="1" applyAlignment="1" applyProtection="1">
      <alignment horizontal="right" vertical="center"/>
      <protection locked="0"/>
    </xf>
    <xf numFmtId="179" fontId="10" fillId="0" borderId="12" xfId="0" applyNumberFormat="1" applyFont="1" applyFill="1" applyBorder="1" applyAlignment="1">
      <alignment horizontal="right" vertical="center"/>
    </xf>
    <xf numFmtId="179" fontId="10" fillId="0" borderId="1" xfId="0" applyNumberFormat="1" applyFont="1" applyFill="1" applyBorder="1" applyAlignment="1">
      <alignment horizontal="right" vertical="center"/>
    </xf>
    <xf numFmtId="3" fontId="5" fillId="0" borderId="19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178" fontId="10" fillId="0" borderId="20" xfId="0" applyNumberFormat="1" applyFont="1" applyFill="1" applyBorder="1" applyAlignment="1" applyProtection="1">
      <alignment horizontal="right" vertical="center"/>
      <protection locked="0"/>
    </xf>
    <xf numFmtId="178" fontId="10" fillId="0" borderId="21" xfId="0" applyNumberFormat="1" applyFont="1" applyFill="1" applyBorder="1" applyAlignment="1" applyProtection="1">
      <alignment horizontal="right" vertical="center"/>
      <protection locked="0"/>
    </xf>
    <xf numFmtId="0" fontId="5" fillId="0" borderId="22" xfId="0" applyFont="1" applyFill="1" applyBorder="1" applyAlignment="1">
      <alignment horizontal="center" vertical="center"/>
    </xf>
    <xf numFmtId="179" fontId="10" fillId="0" borderId="20" xfId="0" applyNumberFormat="1" applyFont="1" applyFill="1" applyBorder="1" applyAlignment="1">
      <alignment horizontal="right" vertical="center"/>
    </xf>
    <xf numFmtId="179" fontId="10" fillId="0" borderId="21" xfId="0" applyNumberFormat="1" applyFont="1" applyFill="1" applyBorder="1" applyAlignment="1">
      <alignment horizontal="right" vertical="center"/>
    </xf>
    <xf numFmtId="179" fontId="10" fillId="0" borderId="19" xfId="0" applyNumberFormat="1" applyFont="1" applyFill="1" applyBorder="1">
      <alignment vertical="center"/>
    </xf>
    <xf numFmtId="179" fontId="10" fillId="0" borderId="20" xfId="0" applyNumberFormat="1" applyFont="1" applyFill="1" applyBorder="1">
      <alignment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178" fontId="10" fillId="0" borderId="20" xfId="0" applyNumberFormat="1" applyFont="1" applyFill="1" applyBorder="1" applyProtection="1">
      <alignment vertical="center"/>
      <protection locked="0"/>
    </xf>
    <xf numFmtId="178" fontId="10" fillId="0" borderId="21" xfId="0" applyNumberFormat="1" applyFont="1" applyFill="1" applyBorder="1" applyProtection="1">
      <alignment vertical="center"/>
      <protection locked="0"/>
    </xf>
    <xf numFmtId="179" fontId="10" fillId="0" borderId="21" xfId="0" applyNumberFormat="1" applyFont="1" applyFill="1" applyBorder="1">
      <alignment vertical="center"/>
    </xf>
    <xf numFmtId="178" fontId="10" fillId="0" borderId="1" xfId="0" applyNumberFormat="1" applyFont="1" applyFill="1" applyBorder="1" applyProtection="1">
      <alignment vertical="center"/>
      <protection locked="0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2" xfId="0" applyFont="1" applyFill="1" applyBorder="1" applyAlignment="1">
      <alignment horizontal="left" vertical="center" wrapText="1" indent="1"/>
    </xf>
    <xf numFmtId="0" fontId="5" fillId="0" borderId="1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179" fontId="10" fillId="0" borderId="15" xfId="0" applyNumberFormat="1" applyFont="1" applyFill="1" applyBorder="1">
      <alignment vertical="center"/>
    </xf>
    <xf numFmtId="178" fontId="10" fillId="0" borderId="7" xfId="0" applyNumberFormat="1" applyFont="1" applyFill="1" applyBorder="1" applyProtection="1">
      <alignment vertical="center"/>
      <protection locked="0"/>
    </xf>
    <xf numFmtId="179" fontId="10" fillId="0" borderId="6" xfId="0" applyNumberFormat="1" applyFont="1" applyFill="1" applyBorder="1" applyProtection="1">
      <alignment vertical="center"/>
      <protection locked="0"/>
    </xf>
    <xf numFmtId="179" fontId="10" fillId="0" borderId="7" xfId="0" applyNumberFormat="1" applyFont="1" applyFill="1" applyBorder="1" applyProtection="1">
      <alignment vertical="center"/>
      <protection locked="0"/>
    </xf>
    <xf numFmtId="0" fontId="5" fillId="0" borderId="6" xfId="0" applyFont="1" applyFill="1" applyBorder="1" applyAlignment="1">
      <alignment horizontal="left" vertical="center" indent="1" shrinkToFit="1"/>
    </xf>
    <xf numFmtId="0" fontId="5" fillId="0" borderId="7" xfId="0" applyFont="1" applyFill="1" applyBorder="1" applyAlignment="1">
      <alignment horizontal="left" vertical="center" indent="1" shrinkToFit="1"/>
    </xf>
    <xf numFmtId="0" fontId="5" fillId="0" borderId="8" xfId="0" applyFont="1" applyFill="1" applyBorder="1" applyAlignment="1">
      <alignment horizontal="left" vertical="center" indent="1" shrinkToFit="1"/>
    </xf>
    <xf numFmtId="0" fontId="5" fillId="0" borderId="12" xfId="0" applyFont="1" applyFill="1" applyBorder="1" applyAlignment="1">
      <alignment horizontal="left" vertical="center" indent="1" shrinkToFit="1"/>
    </xf>
    <xf numFmtId="0" fontId="5" fillId="0" borderId="1" xfId="0" applyFont="1" applyFill="1" applyBorder="1" applyAlignment="1">
      <alignment horizontal="left" vertical="center" indent="1" shrinkToFit="1"/>
    </xf>
    <xf numFmtId="0" fontId="5" fillId="0" borderId="13" xfId="0" applyFont="1" applyFill="1" applyBorder="1" applyAlignment="1">
      <alignment horizontal="left" vertical="center" indent="1" shrinkToFit="1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178" fontId="10" fillId="0" borderId="16" xfId="0" applyNumberFormat="1" applyFont="1" applyFill="1" applyBorder="1" applyAlignment="1" applyProtection="1">
      <alignment horizontal="right" vertical="center"/>
      <protection locked="0"/>
    </xf>
    <xf numFmtId="178" fontId="10" fillId="0" borderId="18" xfId="0" applyNumberFormat="1" applyFont="1" applyFill="1" applyBorder="1" applyAlignment="1" applyProtection="1">
      <alignment horizontal="right" vertical="center"/>
      <protection locked="0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178" fontId="10" fillId="0" borderId="25" xfId="0" applyNumberFormat="1" applyFont="1" applyFill="1" applyBorder="1" applyProtection="1">
      <alignment vertical="center"/>
      <protection locked="0"/>
    </xf>
    <xf numFmtId="178" fontId="10" fillId="0" borderId="26" xfId="0" applyNumberFormat="1" applyFont="1" applyFill="1" applyBorder="1" applyProtection="1">
      <alignment vertical="center"/>
      <protection locked="0"/>
    </xf>
    <xf numFmtId="179" fontId="10" fillId="0" borderId="26" xfId="0" applyNumberFormat="1" applyFont="1" applyFill="1" applyBorder="1">
      <alignment vertical="center"/>
    </xf>
    <xf numFmtId="179" fontId="10" fillId="0" borderId="23" xfId="0" applyNumberFormat="1" applyFont="1" applyFill="1" applyBorder="1">
      <alignment vertical="center"/>
    </xf>
    <xf numFmtId="179" fontId="10" fillId="0" borderId="25" xfId="0" applyNumberFormat="1" applyFont="1" applyFill="1" applyBorder="1">
      <alignment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center" vertical="center" shrinkToFit="1"/>
    </xf>
    <xf numFmtId="178" fontId="10" fillId="0" borderId="26" xfId="0" applyNumberFormat="1" applyFont="1" applyFill="1" applyBorder="1" applyAlignment="1" applyProtection="1">
      <alignment horizontal="right" vertical="center"/>
      <protection locked="0"/>
    </xf>
    <xf numFmtId="178" fontId="10" fillId="0" borderId="23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horizontal="right" vertical="center"/>
    </xf>
    <xf numFmtId="179" fontId="10" fillId="0" borderId="23" xfId="0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 shrinkToFit="1"/>
    </xf>
    <xf numFmtId="0" fontId="12" fillId="0" borderId="4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179" fontId="10" fillId="0" borderId="37" xfId="1" applyNumberFormat="1" applyFont="1" applyFill="1" applyBorder="1" applyAlignment="1" applyProtection="1">
      <alignment vertical="center"/>
    </xf>
    <xf numFmtId="179" fontId="10" fillId="0" borderId="31" xfId="1" applyNumberFormat="1" applyFont="1" applyFill="1" applyBorder="1" applyAlignment="1" applyProtection="1">
      <alignment vertical="center"/>
    </xf>
    <xf numFmtId="178" fontId="10" fillId="0" borderId="30" xfId="0" applyNumberFormat="1" applyFont="1" applyFill="1" applyBorder="1" applyProtection="1">
      <alignment vertical="center"/>
      <protection locked="0"/>
    </xf>
    <xf numFmtId="178" fontId="10" fillId="0" borderId="27" xfId="0" applyNumberFormat="1" applyFont="1" applyFill="1" applyBorder="1" applyProtection="1">
      <alignment vertical="center"/>
      <protection locked="0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179" fontId="10" fillId="0" borderId="27" xfId="0" applyNumberFormat="1" applyFont="1" applyFill="1" applyBorder="1">
      <alignment vertical="center"/>
    </xf>
    <xf numFmtId="179" fontId="10" fillId="0" borderId="28" xfId="0" applyNumberFormat="1" applyFont="1" applyFill="1" applyBorder="1">
      <alignment vertical="center"/>
    </xf>
    <xf numFmtId="0" fontId="5" fillId="0" borderId="28" xfId="0" applyFont="1" applyFill="1" applyBorder="1" applyAlignment="1">
      <alignment horizontal="center" vertical="center"/>
    </xf>
    <xf numFmtId="179" fontId="10" fillId="0" borderId="30" xfId="0" applyNumberFormat="1" applyFont="1" applyFill="1" applyBorder="1">
      <alignment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7" xfId="0" applyFont="1" applyFill="1" applyBorder="1" applyProtection="1">
      <alignment vertical="center"/>
      <protection locked="0"/>
    </xf>
    <xf numFmtId="0" fontId="12" fillId="0" borderId="8" xfId="0" applyFont="1" applyFill="1" applyBorder="1" applyProtection="1">
      <alignment vertical="center"/>
      <protection locked="0"/>
    </xf>
    <xf numFmtId="0" fontId="13" fillId="0" borderId="2" xfId="0" applyFont="1" applyFill="1" applyBorder="1" applyAlignment="1">
      <alignment vertical="center" wrapText="1" shrinkToFit="1"/>
    </xf>
    <xf numFmtId="0" fontId="13" fillId="0" borderId="3" xfId="0" applyFont="1" applyFill="1" applyBorder="1" applyAlignment="1">
      <alignment vertical="center" wrapText="1" shrinkToFit="1"/>
    </xf>
    <xf numFmtId="0" fontId="13" fillId="0" borderId="4" xfId="0" applyFont="1" applyFill="1" applyBorder="1" applyAlignment="1">
      <alignment vertical="center" wrapText="1" shrinkToFit="1"/>
    </xf>
    <xf numFmtId="0" fontId="11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 wrapText="1" shrinkToFit="1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>
      <alignment horizontal="center" shrinkToFit="1"/>
    </xf>
    <xf numFmtId="0" fontId="0" fillId="0" borderId="4" xfId="0" applyFill="1" applyBorder="1" applyAlignment="1">
      <alignment horizontal="center" shrinkToFit="1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0" borderId="13" xfId="0" applyFont="1" applyFill="1" applyBorder="1" applyAlignment="1">
      <alignment horizontal="center" vertical="top"/>
    </xf>
    <xf numFmtId="0" fontId="5" fillId="0" borderId="1" xfId="0" applyFont="1" applyFill="1" applyBorder="1" applyProtection="1">
      <alignment vertical="center"/>
      <protection locked="0"/>
    </xf>
    <xf numFmtId="0" fontId="5" fillId="0" borderId="13" xfId="0" applyFont="1" applyFill="1" applyBorder="1" applyProtection="1">
      <alignment vertical="center"/>
      <protection locked="0"/>
    </xf>
    <xf numFmtId="0" fontId="21" fillId="0" borderId="0" xfId="0" applyFont="1" applyFill="1" applyAlignment="1">
      <alignment horizontal="distributed" vertical="center"/>
    </xf>
    <xf numFmtId="0" fontId="14" fillId="0" borderId="0" xfId="0" applyFont="1" applyFill="1" applyAlignment="1">
      <alignment horizontal="distributed" vertical="center"/>
    </xf>
    <xf numFmtId="0" fontId="14" fillId="0" borderId="0" xfId="0" applyFont="1" applyFill="1" applyAlignment="1">
      <alignment horizontal="right"/>
    </xf>
    <xf numFmtId="0" fontId="14" fillId="0" borderId="1" xfId="0" applyFont="1" applyFill="1" applyBorder="1" applyAlignment="1">
      <alignment horizontal="center" shrinkToFit="1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 applyProtection="1">
      <alignment horizontal="left" vertical="center"/>
      <protection locked="0"/>
    </xf>
    <xf numFmtId="0" fontId="17" fillId="0" borderId="3" xfId="0" applyFont="1" applyFill="1" applyBorder="1" applyAlignment="1" applyProtection="1">
      <alignment horizontal="left" vertical="center"/>
      <protection locked="0"/>
    </xf>
    <xf numFmtId="0" fontId="17" fillId="0" borderId="38" xfId="0" applyFont="1" applyFill="1" applyBorder="1" applyAlignment="1" applyProtection="1">
      <alignment horizontal="left" vertical="center"/>
      <protection locked="0"/>
    </xf>
    <xf numFmtId="0" fontId="17" fillId="0" borderId="39" xfId="0" applyFont="1" applyFill="1" applyBorder="1" applyAlignment="1" applyProtection="1">
      <alignment horizontal="left" vertical="center"/>
      <protection locked="0"/>
    </xf>
    <xf numFmtId="0" fontId="17" fillId="0" borderId="4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right" vertical="center" shrinkToFit="1"/>
      <protection locked="0"/>
    </xf>
  </cellXfs>
  <cellStyles count="2">
    <cellStyle name="桁区切り" xfId="1" builtinId="6"/>
    <cellStyle name="標準" xfId="0" builtinId="0"/>
  </cellStyles>
  <dxfs count="22"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10</xdr:row>
      <xdr:rowOff>38100</xdr:rowOff>
    </xdr:from>
    <xdr:to>
      <xdr:col>28</xdr:col>
      <xdr:colOff>32385</xdr:colOff>
      <xdr:row>10</xdr:row>
      <xdr:rowOff>38100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596592B-C06C-4405-BD8B-D601B1C0102B}"/>
            </a:ext>
          </a:extLst>
        </xdr:cNvPr>
        <xdr:cNvSpPr>
          <a:spLocks noChangeShapeType="1"/>
        </xdr:cNvSpPr>
      </xdr:nvSpPr>
      <xdr:spPr>
        <a:xfrm>
          <a:off x="1778000" y="2686050"/>
          <a:ext cx="3588385" cy="0"/>
        </a:xfrm>
        <a:prstGeom prst="line">
          <a:avLst/>
        </a:prstGeom>
        <a:noFill/>
        <a:ln w="19050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EF144-A9F1-46BE-8094-C4F64639180B}">
  <sheetPr>
    <pageSetUpPr fitToPage="1"/>
  </sheetPr>
  <dimension ref="A1:AL76"/>
  <sheetViews>
    <sheetView tabSelected="1" topLeftCell="A49" zoomScale="80" zoomScaleNormal="80" workbookViewId="0">
      <selection activeCell="AC20" sqref="AC20:AJ20"/>
    </sheetView>
  </sheetViews>
  <sheetFormatPr defaultRowHeight="18" x14ac:dyDescent="0.45"/>
  <cols>
    <col min="1" max="2" width="3.19921875" customWidth="1"/>
    <col min="3" max="3" width="5.296875" customWidth="1"/>
    <col min="4" max="5" width="3.19921875" customWidth="1"/>
    <col min="6" max="6" width="6.8984375" customWidth="1"/>
    <col min="7" max="16" width="2.296875"/>
    <col min="17" max="17" width="2.19921875" customWidth="1"/>
    <col min="18" max="18" width="3.69921875" customWidth="1"/>
    <col min="19" max="26" width="2.296875"/>
    <col min="27" max="27" width="2.19921875" customWidth="1"/>
    <col min="28" max="28" width="4.3984375" customWidth="1"/>
    <col min="29" max="36" width="2.296875"/>
    <col min="37" max="37" width="2.19921875" customWidth="1"/>
    <col min="38" max="38" width="4.69921875" customWidth="1"/>
  </cols>
  <sheetData>
    <row r="1" spans="1:38" ht="16.05" customHeight="1" x14ac:dyDescent="0.45">
      <c r="A1" s="20" t="s">
        <v>65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38" ht="4.05" customHeight="1" x14ac:dyDescent="0.4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</row>
    <row r="3" spans="1:38" ht="13.05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 t="s">
        <v>0</v>
      </c>
      <c r="AC3" s="2"/>
      <c r="AD3" s="22"/>
      <c r="AE3" s="22"/>
      <c r="AF3" s="3" t="s">
        <v>1</v>
      </c>
      <c r="AG3" s="22"/>
      <c r="AH3" s="22"/>
      <c r="AI3" s="3" t="s">
        <v>2</v>
      </c>
      <c r="AJ3" s="22"/>
      <c r="AK3" s="22"/>
      <c r="AL3" s="3" t="s">
        <v>3</v>
      </c>
    </row>
    <row r="4" spans="1:38" ht="13.5" customHeight="1" x14ac:dyDescent="0.45">
      <c r="A4" s="4"/>
      <c r="B4" s="5" t="s">
        <v>4</v>
      </c>
      <c r="C4" s="2"/>
      <c r="D4" s="23" t="s">
        <v>5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6"/>
      <c r="R4" s="6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ht="16.05" customHeight="1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18" t="s">
        <v>6</v>
      </c>
      <c r="S5" s="18"/>
      <c r="T5" s="18"/>
      <c r="U5" s="18"/>
      <c r="V5" s="18"/>
      <c r="W5" s="5" t="s">
        <v>7</v>
      </c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2"/>
    </row>
    <row r="6" spans="1:38" ht="16.05" customHeight="1" x14ac:dyDescent="0.4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8" t="s">
        <v>8</v>
      </c>
      <c r="S6" s="18"/>
      <c r="T6" s="18"/>
      <c r="U6" s="18"/>
      <c r="V6" s="18"/>
      <c r="W6" s="5" t="s">
        <v>7</v>
      </c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2"/>
    </row>
    <row r="7" spans="1:38" ht="20.399999999999999" customHeight="1" x14ac:dyDescent="0.4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8" t="s">
        <v>9</v>
      </c>
      <c r="S7" s="18"/>
      <c r="T7" s="18"/>
      <c r="U7" s="18"/>
      <c r="V7" s="18"/>
      <c r="W7" s="5" t="s">
        <v>7</v>
      </c>
      <c r="X7" s="226" t="s">
        <v>91</v>
      </c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"/>
    </row>
    <row r="8" spans="1:38" ht="23.4" customHeight="1" x14ac:dyDescent="0.45">
      <c r="A8" s="2"/>
      <c r="B8" s="2"/>
      <c r="C8" s="2"/>
      <c r="D8" s="2"/>
      <c r="E8" s="2"/>
      <c r="F8" s="2"/>
      <c r="G8" s="2"/>
      <c r="H8" s="2"/>
      <c r="I8" s="7" t="s">
        <v>10</v>
      </c>
      <c r="J8" s="2" t="s">
        <v>0</v>
      </c>
      <c r="K8" s="2"/>
      <c r="L8" s="22"/>
      <c r="M8" s="22"/>
      <c r="N8" s="5" t="s">
        <v>1</v>
      </c>
      <c r="O8" s="22"/>
      <c r="P8" s="22"/>
      <c r="Q8" s="25" t="s">
        <v>11</v>
      </c>
      <c r="R8" s="25"/>
      <c r="S8" s="2" t="s">
        <v>12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x14ac:dyDescent="0.4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9.2" x14ac:dyDescent="0.45">
      <c r="A10" s="8"/>
      <c r="B10" s="8"/>
      <c r="C10" s="8"/>
      <c r="D10" s="8"/>
      <c r="E10" s="8"/>
      <c r="F10" s="8"/>
      <c r="G10" s="8"/>
      <c r="H10" s="8"/>
      <c r="I10" s="26" t="s">
        <v>13</v>
      </c>
      <c r="J10" s="26"/>
      <c r="K10" s="26"/>
      <c r="L10" s="26"/>
      <c r="M10" s="26"/>
      <c r="N10" s="26"/>
      <c r="O10" s="2"/>
      <c r="P10" s="27">
        <f>AC58</f>
        <v>0</v>
      </c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8" t="s">
        <v>14</v>
      </c>
      <c r="AC10" s="28"/>
      <c r="AD10" s="8"/>
      <c r="AE10" s="8"/>
      <c r="AF10" s="8"/>
      <c r="AG10" s="8"/>
      <c r="AH10" s="8"/>
      <c r="AI10" s="8"/>
      <c r="AJ10" s="8"/>
      <c r="AK10" s="8"/>
      <c r="AL10" s="8"/>
    </row>
    <row r="11" spans="1:38" ht="13.05" customHeight="1" x14ac:dyDescent="0.4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9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ht="14.55" customHeight="1" x14ac:dyDescent="0.45">
      <c r="A12" s="2" t="s">
        <v>15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43"/>
      <c r="U12" s="43"/>
      <c r="V12" s="43"/>
      <c r="W12" s="43"/>
      <c r="X12" s="43"/>
      <c r="Y12" s="43"/>
      <c r="Z12" s="43"/>
      <c r="AA12" s="43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ht="13.95" customHeight="1" x14ac:dyDescent="0.45">
      <c r="A13" s="44" t="s">
        <v>16</v>
      </c>
      <c r="B13" s="45"/>
      <c r="C13" s="45"/>
      <c r="D13" s="45"/>
      <c r="E13" s="45"/>
      <c r="F13" s="46"/>
      <c r="G13" s="44" t="s">
        <v>17</v>
      </c>
      <c r="H13" s="47"/>
      <c r="I13" s="47"/>
      <c r="J13" s="47"/>
      <c r="K13" s="48"/>
      <c r="L13" s="24" t="s">
        <v>18</v>
      </c>
      <c r="M13" s="24"/>
      <c r="N13" s="24"/>
      <c r="O13" s="24"/>
      <c r="P13" s="24"/>
      <c r="Q13" s="24"/>
      <c r="R13" s="24"/>
      <c r="S13" s="24" t="s">
        <v>19</v>
      </c>
      <c r="T13" s="24"/>
      <c r="U13" s="24"/>
      <c r="V13" s="24"/>
      <c r="W13" s="24"/>
      <c r="X13" s="24"/>
      <c r="Y13" s="24"/>
      <c r="Z13" s="24"/>
      <c r="AA13" s="24"/>
      <c r="AB13" s="24"/>
      <c r="AC13" s="24" t="s">
        <v>20</v>
      </c>
      <c r="AD13" s="24"/>
      <c r="AE13" s="24"/>
      <c r="AF13" s="24"/>
      <c r="AG13" s="24"/>
      <c r="AH13" s="24"/>
      <c r="AI13" s="24"/>
      <c r="AJ13" s="24"/>
      <c r="AK13" s="24"/>
      <c r="AL13" s="24"/>
    </row>
    <row r="14" spans="1:38" ht="12.6" customHeight="1" x14ac:dyDescent="0.45">
      <c r="A14" s="29" t="s">
        <v>84</v>
      </c>
      <c r="B14" s="30"/>
      <c r="C14" s="30"/>
      <c r="D14" s="30"/>
      <c r="E14" s="30"/>
      <c r="F14" s="31"/>
      <c r="G14" s="35" t="s">
        <v>67</v>
      </c>
      <c r="H14" s="36"/>
      <c r="I14" s="36"/>
      <c r="J14" s="36"/>
      <c r="K14" s="37"/>
      <c r="L14" s="38"/>
      <c r="M14" s="38"/>
      <c r="N14" s="38"/>
      <c r="O14" s="38"/>
      <c r="P14" s="39"/>
      <c r="Q14" s="37" t="str">
        <f>IF($G14="","",IF(ISBLANK($L14)=TRUE,"","人"))</f>
        <v/>
      </c>
      <c r="R14" s="40"/>
      <c r="S14" s="41">
        <v>0</v>
      </c>
      <c r="T14" s="42"/>
      <c r="U14" s="42"/>
      <c r="V14" s="42"/>
      <c r="W14" s="42"/>
      <c r="X14" s="42"/>
      <c r="Y14" s="42"/>
      <c r="Z14" s="42"/>
      <c r="AA14" s="37" t="str">
        <f t="shared" ref="AA14:AA19" si="0">IF($S14=0,"","円")</f>
        <v/>
      </c>
      <c r="AB14" s="40"/>
      <c r="AC14" s="41">
        <f t="shared" ref="AC14:AC57" si="1">L14*S14</f>
        <v>0</v>
      </c>
      <c r="AD14" s="42"/>
      <c r="AE14" s="42"/>
      <c r="AF14" s="42"/>
      <c r="AG14" s="42"/>
      <c r="AH14" s="42"/>
      <c r="AI14" s="42"/>
      <c r="AJ14" s="42"/>
      <c r="AK14" s="37" t="str">
        <f>IF($G14="","",IF(ISBLANK($L14)=TRUE,"","円"))</f>
        <v/>
      </c>
      <c r="AL14" s="40"/>
    </row>
    <row r="15" spans="1:38" ht="12.6" customHeight="1" x14ac:dyDescent="0.45">
      <c r="A15" s="32"/>
      <c r="B15" s="33"/>
      <c r="C15" s="33"/>
      <c r="D15" s="33"/>
      <c r="E15" s="33"/>
      <c r="F15" s="34"/>
      <c r="G15" s="49" t="s">
        <v>68</v>
      </c>
      <c r="H15" s="50"/>
      <c r="I15" s="50"/>
      <c r="J15" s="50"/>
      <c r="K15" s="51"/>
      <c r="L15" s="52"/>
      <c r="M15" s="52"/>
      <c r="N15" s="52"/>
      <c r="O15" s="52"/>
      <c r="P15" s="53"/>
      <c r="Q15" s="51" t="str">
        <f>IF(ISBLANK($L15)=TRUE,"","人")</f>
        <v/>
      </c>
      <c r="R15" s="54"/>
      <c r="S15" s="55">
        <v>20152</v>
      </c>
      <c r="T15" s="56"/>
      <c r="U15" s="56"/>
      <c r="V15" s="56"/>
      <c r="W15" s="56"/>
      <c r="X15" s="56"/>
      <c r="Y15" s="56"/>
      <c r="Z15" s="56"/>
      <c r="AA15" s="51" t="str">
        <f t="shared" si="0"/>
        <v>円</v>
      </c>
      <c r="AB15" s="54"/>
      <c r="AC15" s="55">
        <f t="shared" si="1"/>
        <v>0</v>
      </c>
      <c r="AD15" s="56"/>
      <c r="AE15" s="56"/>
      <c r="AF15" s="56"/>
      <c r="AG15" s="56"/>
      <c r="AH15" s="56"/>
      <c r="AI15" s="56"/>
      <c r="AJ15" s="56"/>
      <c r="AK15" s="51" t="str">
        <f>IF(ISBLANK($L15)=TRUE,"","円")</f>
        <v/>
      </c>
      <c r="AL15" s="54"/>
    </row>
    <row r="16" spans="1:38" ht="12.6" customHeight="1" x14ac:dyDescent="0.45">
      <c r="A16" s="29" t="s">
        <v>85</v>
      </c>
      <c r="B16" s="57"/>
      <c r="C16" s="57"/>
      <c r="D16" s="57"/>
      <c r="E16" s="57"/>
      <c r="F16" s="58"/>
      <c r="G16" s="35" t="s">
        <v>67</v>
      </c>
      <c r="H16" s="36"/>
      <c r="I16" s="36"/>
      <c r="J16" s="36"/>
      <c r="K16" s="37"/>
      <c r="L16" s="38"/>
      <c r="M16" s="38"/>
      <c r="N16" s="38"/>
      <c r="O16" s="38"/>
      <c r="P16" s="39"/>
      <c r="Q16" s="37" t="str">
        <f>IF($G16="","",IF(ISBLANK($L16)=TRUE,"","人"))</f>
        <v/>
      </c>
      <c r="R16" s="40"/>
      <c r="S16" s="41">
        <v>0</v>
      </c>
      <c r="T16" s="42"/>
      <c r="U16" s="42"/>
      <c r="V16" s="42"/>
      <c r="W16" s="42"/>
      <c r="X16" s="42"/>
      <c r="Y16" s="42"/>
      <c r="Z16" s="42"/>
      <c r="AA16" s="37" t="str">
        <f t="shared" si="0"/>
        <v/>
      </c>
      <c r="AB16" s="40"/>
      <c r="AC16" s="41">
        <f t="shared" si="1"/>
        <v>0</v>
      </c>
      <c r="AD16" s="42"/>
      <c r="AE16" s="42"/>
      <c r="AF16" s="42"/>
      <c r="AG16" s="42"/>
      <c r="AH16" s="42"/>
      <c r="AI16" s="42"/>
      <c r="AJ16" s="42"/>
      <c r="AK16" s="37" t="str">
        <f>IF($G16="","",IF(ISBLANK($L16)=TRUE,"","円"))</f>
        <v/>
      </c>
      <c r="AL16" s="40"/>
    </row>
    <row r="17" spans="1:38" ht="12.6" customHeight="1" x14ac:dyDescent="0.45">
      <c r="A17" s="59"/>
      <c r="B17" s="60"/>
      <c r="C17" s="60"/>
      <c r="D17" s="60"/>
      <c r="E17" s="60"/>
      <c r="F17" s="61"/>
      <c r="G17" s="49" t="s">
        <v>68</v>
      </c>
      <c r="H17" s="50"/>
      <c r="I17" s="50"/>
      <c r="J17" s="50"/>
      <c r="K17" s="51"/>
      <c r="L17" s="52"/>
      <c r="M17" s="52"/>
      <c r="N17" s="52"/>
      <c r="O17" s="52"/>
      <c r="P17" s="53"/>
      <c r="Q17" s="51" t="str">
        <f>IF(ISBLANK($L17)=TRUE,"","人")</f>
        <v/>
      </c>
      <c r="R17" s="54"/>
      <c r="S17" s="55">
        <v>11165</v>
      </c>
      <c r="T17" s="56"/>
      <c r="U17" s="56"/>
      <c r="V17" s="56"/>
      <c r="W17" s="56"/>
      <c r="X17" s="56"/>
      <c r="Y17" s="56"/>
      <c r="Z17" s="56"/>
      <c r="AA17" s="51" t="str">
        <f t="shared" si="0"/>
        <v>円</v>
      </c>
      <c r="AB17" s="54"/>
      <c r="AC17" s="55">
        <f t="shared" si="1"/>
        <v>0</v>
      </c>
      <c r="AD17" s="56"/>
      <c r="AE17" s="56"/>
      <c r="AF17" s="56"/>
      <c r="AG17" s="56"/>
      <c r="AH17" s="56"/>
      <c r="AI17" s="56"/>
      <c r="AJ17" s="56"/>
      <c r="AK17" s="51" t="str">
        <f>IF(ISBLANK($L17)=TRUE,"","円")</f>
        <v/>
      </c>
      <c r="AL17" s="54"/>
    </row>
    <row r="18" spans="1:38" ht="12.6" customHeight="1" x14ac:dyDescent="0.45">
      <c r="A18" s="29" t="s">
        <v>86</v>
      </c>
      <c r="B18" s="57"/>
      <c r="C18" s="57"/>
      <c r="D18" s="57"/>
      <c r="E18" s="57"/>
      <c r="F18" s="58"/>
      <c r="G18" s="35" t="s">
        <v>67</v>
      </c>
      <c r="H18" s="36"/>
      <c r="I18" s="36"/>
      <c r="J18" s="36"/>
      <c r="K18" s="37"/>
      <c r="L18" s="38"/>
      <c r="M18" s="38"/>
      <c r="N18" s="38"/>
      <c r="O18" s="38"/>
      <c r="P18" s="39"/>
      <c r="Q18" s="37" t="str">
        <f>IF($G18="","",IF(ISBLANK($L18)=TRUE,"","人"))</f>
        <v/>
      </c>
      <c r="R18" s="40"/>
      <c r="S18" s="41">
        <v>0</v>
      </c>
      <c r="T18" s="42"/>
      <c r="U18" s="42"/>
      <c r="V18" s="42"/>
      <c r="W18" s="42"/>
      <c r="X18" s="42"/>
      <c r="Y18" s="42"/>
      <c r="Z18" s="42"/>
      <c r="AA18" s="37" t="str">
        <f t="shared" si="0"/>
        <v/>
      </c>
      <c r="AB18" s="40"/>
      <c r="AC18" s="41">
        <f t="shared" si="1"/>
        <v>0</v>
      </c>
      <c r="AD18" s="42"/>
      <c r="AE18" s="42"/>
      <c r="AF18" s="42"/>
      <c r="AG18" s="42"/>
      <c r="AH18" s="42"/>
      <c r="AI18" s="42"/>
      <c r="AJ18" s="42"/>
      <c r="AK18" s="37" t="str">
        <f>IF($G18="","",IF(ISBLANK($L18)=TRUE,"","円"))</f>
        <v/>
      </c>
      <c r="AL18" s="40"/>
    </row>
    <row r="19" spans="1:38" ht="12.6" customHeight="1" x14ac:dyDescent="0.45">
      <c r="A19" s="59"/>
      <c r="B19" s="60"/>
      <c r="C19" s="60"/>
      <c r="D19" s="60"/>
      <c r="E19" s="60"/>
      <c r="F19" s="61"/>
      <c r="G19" s="49" t="s">
        <v>68</v>
      </c>
      <c r="H19" s="50"/>
      <c r="I19" s="50"/>
      <c r="J19" s="50"/>
      <c r="K19" s="51"/>
      <c r="L19" s="52"/>
      <c r="M19" s="52"/>
      <c r="N19" s="52"/>
      <c r="O19" s="52"/>
      <c r="P19" s="53"/>
      <c r="Q19" s="51" t="str">
        <f>IF(ISBLANK($L19)=TRUE,"","人")</f>
        <v/>
      </c>
      <c r="R19" s="54"/>
      <c r="S19" s="55">
        <v>5676</v>
      </c>
      <c r="T19" s="56"/>
      <c r="U19" s="56"/>
      <c r="V19" s="56"/>
      <c r="W19" s="56"/>
      <c r="X19" s="56"/>
      <c r="Y19" s="56"/>
      <c r="Z19" s="56"/>
      <c r="AA19" s="51" t="str">
        <f t="shared" si="0"/>
        <v>円</v>
      </c>
      <c r="AB19" s="54"/>
      <c r="AC19" s="55">
        <f t="shared" si="1"/>
        <v>0</v>
      </c>
      <c r="AD19" s="56"/>
      <c r="AE19" s="56"/>
      <c r="AF19" s="56"/>
      <c r="AG19" s="56"/>
      <c r="AH19" s="56"/>
      <c r="AI19" s="56"/>
      <c r="AJ19" s="56"/>
      <c r="AK19" s="51" t="str">
        <f>IF(ISBLANK($L19)=TRUE,"","円")</f>
        <v/>
      </c>
      <c r="AL19" s="54"/>
    </row>
    <row r="20" spans="1:38" ht="18" customHeight="1" x14ac:dyDescent="0.45">
      <c r="A20" s="64" t="s">
        <v>21</v>
      </c>
      <c r="B20" s="65"/>
      <c r="C20" s="65"/>
      <c r="D20" s="65"/>
      <c r="E20" s="65"/>
      <c r="F20" s="65"/>
      <c r="G20" s="65"/>
      <c r="H20" s="65"/>
      <c r="I20" s="65"/>
      <c r="J20" s="65"/>
      <c r="K20" s="66"/>
      <c r="L20" s="67"/>
      <c r="M20" s="67"/>
      <c r="N20" s="67"/>
      <c r="O20" s="67"/>
      <c r="P20" s="68"/>
      <c r="Q20" s="48" t="str">
        <f>IF(ISBLANK($L$20)=TRUE,"","人")</f>
        <v/>
      </c>
      <c r="R20" s="24"/>
      <c r="S20" s="69">
        <v>5005</v>
      </c>
      <c r="T20" s="70"/>
      <c r="U20" s="70"/>
      <c r="V20" s="70"/>
      <c r="W20" s="70"/>
      <c r="X20" s="70"/>
      <c r="Y20" s="70"/>
      <c r="Z20" s="70"/>
      <c r="AA20" s="48" t="str">
        <f>IF($S$20=0,"","円")</f>
        <v>円</v>
      </c>
      <c r="AB20" s="24"/>
      <c r="AC20" s="71">
        <f t="shared" si="1"/>
        <v>0</v>
      </c>
      <c r="AD20" s="71"/>
      <c r="AE20" s="71"/>
      <c r="AF20" s="71"/>
      <c r="AG20" s="71"/>
      <c r="AH20" s="71"/>
      <c r="AI20" s="71"/>
      <c r="AJ20" s="69"/>
      <c r="AK20" s="48" t="str">
        <f>IF(ISBLANK($L$20)=TRUE,"","円")</f>
        <v/>
      </c>
      <c r="AL20" s="24"/>
    </row>
    <row r="21" spans="1:38" ht="12.6" customHeight="1" x14ac:dyDescent="0.45">
      <c r="A21" s="29" t="s">
        <v>22</v>
      </c>
      <c r="B21" s="57"/>
      <c r="C21" s="57"/>
      <c r="D21" s="57"/>
      <c r="E21" s="57"/>
      <c r="F21" s="58"/>
      <c r="G21" s="35" t="s">
        <v>67</v>
      </c>
      <c r="H21" s="36"/>
      <c r="I21" s="36"/>
      <c r="J21" s="36"/>
      <c r="K21" s="37"/>
      <c r="L21" s="38"/>
      <c r="M21" s="38"/>
      <c r="N21" s="38"/>
      <c r="O21" s="38"/>
      <c r="P21" s="39"/>
      <c r="Q21" s="36" t="str">
        <f>IF($G$21="","",IF(ISBLANK($L$21)=TRUE,"","人"))</f>
        <v/>
      </c>
      <c r="R21" s="37"/>
      <c r="S21" s="41">
        <v>0</v>
      </c>
      <c r="T21" s="42"/>
      <c r="U21" s="42"/>
      <c r="V21" s="42"/>
      <c r="W21" s="42"/>
      <c r="X21" s="42"/>
      <c r="Y21" s="42"/>
      <c r="Z21" s="42"/>
      <c r="AA21" s="37" t="str">
        <f>IF($S$21=0,"","円")</f>
        <v/>
      </c>
      <c r="AB21" s="40"/>
      <c r="AC21" s="63">
        <f t="shared" si="1"/>
        <v>0</v>
      </c>
      <c r="AD21" s="63"/>
      <c r="AE21" s="63"/>
      <c r="AF21" s="63"/>
      <c r="AG21" s="63"/>
      <c r="AH21" s="63"/>
      <c r="AI21" s="63"/>
      <c r="AJ21" s="41"/>
      <c r="AK21" s="37" t="str">
        <f>IF($G$21="","",IF(ISBLANK($L$21)=TRUE,"","円"))</f>
        <v/>
      </c>
      <c r="AL21" s="40"/>
    </row>
    <row r="22" spans="1:38" ht="12.6" customHeight="1" x14ac:dyDescent="0.45">
      <c r="A22" s="59"/>
      <c r="B22" s="60"/>
      <c r="C22" s="60"/>
      <c r="D22" s="60"/>
      <c r="E22" s="60"/>
      <c r="F22" s="61"/>
      <c r="G22" s="49" t="s">
        <v>68</v>
      </c>
      <c r="H22" s="50"/>
      <c r="I22" s="50"/>
      <c r="J22" s="50"/>
      <c r="K22" s="51"/>
      <c r="L22" s="52"/>
      <c r="M22" s="52"/>
      <c r="N22" s="52"/>
      <c r="O22" s="52"/>
      <c r="P22" s="53"/>
      <c r="Q22" s="51" t="str">
        <f>IF(ISBLANK($L$22)=TRUE,"","人")</f>
        <v/>
      </c>
      <c r="R22" s="54"/>
      <c r="S22" s="55">
        <v>10010</v>
      </c>
      <c r="T22" s="56"/>
      <c r="U22" s="56"/>
      <c r="V22" s="56"/>
      <c r="W22" s="56"/>
      <c r="X22" s="56"/>
      <c r="Y22" s="56"/>
      <c r="Z22" s="56"/>
      <c r="AA22" s="51" t="str">
        <f>IF($S$22=0,"","円")</f>
        <v>円</v>
      </c>
      <c r="AB22" s="54"/>
      <c r="AC22" s="62">
        <f t="shared" si="1"/>
        <v>0</v>
      </c>
      <c r="AD22" s="62"/>
      <c r="AE22" s="62"/>
      <c r="AF22" s="62"/>
      <c r="AG22" s="62"/>
      <c r="AH22" s="62"/>
      <c r="AI22" s="62"/>
      <c r="AJ22" s="55"/>
      <c r="AK22" s="51" t="str">
        <f>IF(ISBLANK($L$22)=TRUE,"","円")</f>
        <v/>
      </c>
      <c r="AL22" s="54"/>
    </row>
    <row r="23" spans="1:38" ht="13.8" customHeight="1" x14ac:dyDescent="0.45">
      <c r="A23" s="29" t="s">
        <v>87</v>
      </c>
      <c r="B23" s="72"/>
      <c r="C23" s="72"/>
      <c r="D23" s="72"/>
      <c r="E23" s="72"/>
      <c r="F23" s="73"/>
      <c r="G23" s="44" t="s">
        <v>23</v>
      </c>
      <c r="H23" s="47"/>
      <c r="I23" s="47"/>
      <c r="J23" s="47"/>
      <c r="K23" s="48"/>
      <c r="L23" s="67"/>
      <c r="M23" s="67"/>
      <c r="N23" s="67"/>
      <c r="O23" s="67"/>
      <c r="P23" s="68"/>
      <c r="Q23" s="48" t="str">
        <f>IF(ISBLANK($L$23)=TRUE,"","人")</f>
        <v/>
      </c>
      <c r="R23" s="24"/>
      <c r="S23" s="69">
        <v>12540</v>
      </c>
      <c r="T23" s="70"/>
      <c r="U23" s="70"/>
      <c r="V23" s="70"/>
      <c r="W23" s="70"/>
      <c r="X23" s="70"/>
      <c r="Y23" s="70"/>
      <c r="Z23" s="70"/>
      <c r="AA23" s="48" t="str">
        <f>IF($S$23=0,"","円")</f>
        <v>円</v>
      </c>
      <c r="AB23" s="24"/>
      <c r="AC23" s="71">
        <f t="shared" si="1"/>
        <v>0</v>
      </c>
      <c r="AD23" s="71"/>
      <c r="AE23" s="71"/>
      <c r="AF23" s="71"/>
      <c r="AG23" s="71"/>
      <c r="AH23" s="71"/>
      <c r="AI23" s="71"/>
      <c r="AJ23" s="69"/>
      <c r="AK23" s="48" t="str">
        <f>IF(ISBLANK($L$23)=TRUE,"","円")</f>
        <v/>
      </c>
      <c r="AL23" s="24"/>
    </row>
    <row r="24" spans="1:38" ht="13.8" customHeight="1" x14ac:dyDescent="0.45">
      <c r="A24" s="74"/>
      <c r="B24" s="75"/>
      <c r="C24" s="75"/>
      <c r="D24" s="75"/>
      <c r="E24" s="75"/>
      <c r="F24" s="76"/>
      <c r="G24" s="35" t="s">
        <v>69</v>
      </c>
      <c r="H24" s="36"/>
      <c r="I24" s="36"/>
      <c r="J24" s="36"/>
      <c r="K24" s="37"/>
      <c r="L24" s="38"/>
      <c r="M24" s="38"/>
      <c r="N24" s="38"/>
      <c r="O24" s="38"/>
      <c r="P24" s="39"/>
      <c r="Q24" s="37" t="str">
        <f>IF($G$24="","",IF(ISBLANK($L$24)=TRUE,"","人"))</f>
        <v/>
      </c>
      <c r="R24" s="40"/>
      <c r="S24" s="63">
        <v>11110</v>
      </c>
      <c r="T24" s="63"/>
      <c r="U24" s="63"/>
      <c r="V24" s="63"/>
      <c r="W24" s="63"/>
      <c r="X24" s="63"/>
      <c r="Y24" s="63"/>
      <c r="Z24" s="41"/>
      <c r="AA24" s="37" t="str">
        <f>IF($S$24=0,"","円")</f>
        <v>円</v>
      </c>
      <c r="AB24" s="40"/>
      <c r="AC24" s="63">
        <f t="shared" si="1"/>
        <v>0</v>
      </c>
      <c r="AD24" s="63"/>
      <c r="AE24" s="63"/>
      <c r="AF24" s="63"/>
      <c r="AG24" s="63"/>
      <c r="AH24" s="63"/>
      <c r="AI24" s="63"/>
      <c r="AJ24" s="41"/>
      <c r="AK24" s="37" t="str">
        <f>IF($G$24="","",IF(ISBLANK($L$24)=TRUE,"","円"))</f>
        <v/>
      </c>
      <c r="AL24" s="40"/>
    </row>
    <row r="25" spans="1:38" ht="13.8" customHeight="1" x14ac:dyDescent="0.45">
      <c r="A25" s="77"/>
      <c r="B25" s="78"/>
      <c r="C25" s="78"/>
      <c r="D25" s="78"/>
      <c r="E25" s="78"/>
      <c r="F25" s="79"/>
      <c r="G25" s="49" t="s">
        <v>70</v>
      </c>
      <c r="H25" s="50"/>
      <c r="I25" s="50"/>
      <c r="J25" s="50"/>
      <c r="K25" s="51"/>
      <c r="L25" s="52"/>
      <c r="M25" s="52"/>
      <c r="N25" s="52"/>
      <c r="O25" s="52"/>
      <c r="P25" s="53"/>
      <c r="Q25" s="51" t="str">
        <f>IF(ISBLANK($L$25)=TRUE,"","人")</f>
        <v/>
      </c>
      <c r="R25" s="54"/>
      <c r="S25" s="55">
        <v>10285</v>
      </c>
      <c r="T25" s="56"/>
      <c r="U25" s="56"/>
      <c r="V25" s="56"/>
      <c r="W25" s="56"/>
      <c r="X25" s="56"/>
      <c r="Y25" s="56"/>
      <c r="Z25" s="56"/>
      <c r="AA25" s="50" t="str">
        <f>IF($S$25=0,"","円")</f>
        <v>円</v>
      </c>
      <c r="AB25" s="51"/>
      <c r="AC25" s="62">
        <f t="shared" si="1"/>
        <v>0</v>
      </c>
      <c r="AD25" s="62"/>
      <c r="AE25" s="62"/>
      <c r="AF25" s="62"/>
      <c r="AG25" s="62"/>
      <c r="AH25" s="62"/>
      <c r="AI25" s="62"/>
      <c r="AJ25" s="55"/>
      <c r="AK25" s="51" t="str">
        <f>IF(ISBLANK($L$25)=TRUE,"","円")</f>
        <v/>
      </c>
      <c r="AL25" s="54"/>
    </row>
    <row r="26" spans="1:38" ht="13.2" customHeight="1" x14ac:dyDescent="0.45">
      <c r="A26" s="29" t="s">
        <v>24</v>
      </c>
      <c r="B26" s="72"/>
      <c r="C26" s="72"/>
      <c r="D26" s="72"/>
      <c r="E26" s="72"/>
      <c r="F26" s="73"/>
      <c r="G26" s="44" t="s">
        <v>23</v>
      </c>
      <c r="H26" s="47"/>
      <c r="I26" s="47"/>
      <c r="J26" s="47"/>
      <c r="K26" s="48"/>
      <c r="L26" s="67"/>
      <c r="M26" s="67"/>
      <c r="N26" s="67"/>
      <c r="O26" s="67"/>
      <c r="P26" s="68"/>
      <c r="Q26" s="48" t="str">
        <f>IF(ISBLANK($L$26)=TRUE,"","人")</f>
        <v/>
      </c>
      <c r="R26" s="24"/>
      <c r="S26" s="69">
        <v>8943</v>
      </c>
      <c r="T26" s="70"/>
      <c r="U26" s="70"/>
      <c r="V26" s="70"/>
      <c r="W26" s="70"/>
      <c r="X26" s="70"/>
      <c r="Y26" s="70"/>
      <c r="Z26" s="70"/>
      <c r="AA26" s="48" t="str">
        <f>IF($S$26=0,"","円")</f>
        <v>円</v>
      </c>
      <c r="AB26" s="24"/>
      <c r="AC26" s="71">
        <f t="shared" si="1"/>
        <v>0</v>
      </c>
      <c r="AD26" s="71"/>
      <c r="AE26" s="71"/>
      <c r="AF26" s="71"/>
      <c r="AG26" s="71"/>
      <c r="AH26" s="71"/>
      <c r="AI26" s="71"/>
      <c r="AJ26" s="69"/>
      <c r="AK26" s="48" t="str">
        <f>IF(ISBLANK($L$26)=TRUE,"","円")</f>
        <v/>
      </c>
      <c r="AL26" s="24"/>
    </row>
    <row r="27" spans="1:38" ht="13.2" customHeight="1" x14ac:dyDescent="0.45">
      <c r="A27" s="74"/>
      <c r="B27" s="75"/>
      <c r="C27" s="75"/>
      <c r="D27" s="75"/>
      <c r="E27" s="75"/>
      <c r="F27" s="76"/>
      <c r="G27" s="35" t="s">
        <v>69</v>
      </c>
      <c r="H27" s="36"/>
      <c r="I27" s="36"/>
      <c r="J27" s="36"/>
      <c r="K27" s="37"/>
      <c r="L27" s="38"/>
      <c r="M27" s="38"/>
      <c r="N27" s="38"/>
      <c r="O27" s="38"/>
      <c r="P27" s="39"/>
      <c r="Q27" s="37" t="str">
        <f>IF($G$27="","",IF(ISBLANK($L$27)=TRUE,"","人"))</f>
        <v/>
      </c>
      <c r="R27" s="40"/>
      <c r="S27" s="63">
        <v>7513</v>
      </c>
      <c r="T27" s="63"/>
      <c r="U27" s="63"/>
      <c r="V27" s="63"/>
      <c r="W27" s="63"/>
      <c r="X27" s="63"/>
      <c r="Y27" s="63"/>
      <c r="Z27" s="41"/>
      <c r="AA27" s="37" t="str">
        <f>IF($S$27=0,"","円")</f>
        <v>円</v>
      </c>
      <c r="AB27" s="40"/>
      <c r="AC27" s="63">
        <f t="shared" si="1"/>
        <v>0</v>
      </c>
      <c r="AD27" s="63"/>
      <c r="AE27" s="63"/>
      <c r="AF27" s="63"/>
      <c r="AG27" s="63"/>
      <c r="AH27" s="63"/>
      <c r="AI27" s="63"/>
      <c r="AJ27" s="41"/>
      <c r="AK27" s="37" t="str">
        <f>IF($G$27="","",IF(ISBLANK($L$27)=TRUE,"","円"))</f>
        <v/>
      </c>
      <c r="AL27" s="40"/>
    </row>
    <row r="28" spans="1:38" ht="13.2" customHeight="1" x14ac:dyDescent="0.45">
      <c r="A28" s="77"/>
      <c r="B28" s="78"/>
      <c r="C28" s="78"/>
      <c r="D28" s="78"/>
      <c r="E28" s="78"/>
      <c r="F28" s="79"/>
      <c r="G28" s="49" t="s">
        <v>70</v>
      </c>
      <c r="H28" s="50"/>
      <c r="I28" s="50"/>
      <c r="J28" s="50"/>
      <c r="K28" s="51"/>
      <c r="L28" s="52"/>
      <c r="M28" s="52"/>
      <c r="N28" s="52"/>
      <c r="O28" s="52"/>
      <c r="P28" s="53"/>
      <c r="Q28" s="51" t="str">
        <f>IF(ISBLANK($L$28)=TRUE,"","人")</f>
        <v/>
      </c>
      <c r="R28" s="54"/>
      <c r="S28" s="55">
        <v>6688</v>
      </c>
      <c r="T28" s="56"/>
      <c r="U28" s="56"/>
      <c r="V28" s="56"/>
      <c r="W28" s="56"/>
      <c r="X28" s="56"/>
      <c r="Y28" s="56"/>
      <c r="Z28" s="56"/>
      <c r="AA28" s="51" t="str">
        <f>IF($S$28=0,"","円")</f>
        <v>円</v>
      </c>
      <c r="AB28" s="54"/>
      <c r="AC28" s="62">
        <f t="shared" si="1"/>
        <v>0</v>
      </c>
      <c r="AD28" s="62"/>
      <c r="AE28" s="62"/>
      <c r="AF28" s="62"/>
      <c r="AG28" s="62"/>
      <c r="AH28" s="62"/>
      <c r="AI28" s="62"/>
      <c r="AJ28" s="55"/>
      <c r="AK28" s="51" t="str">
        <f>IF(ISBLANK($L$28)=TRUE,"","円")</f>
        <v/>
      </c>
      <c r="AL28" s="54"/>
    </row>
    <row r="29" spans="1:38" ht="13.2" customHeight="1" x14ac:dyDescent="0.45">
      <c r="A29" s="29" t="s">
        <v>25</v>
      </c>
      <c r="B29" s="72"/>
      <c r="C29" s="72"/>
      <c r="D29" s="72"/>
      <c r="E29" s="72"/>
      <c r="F29" s="73"/>
      <c r="G29" s="44" t="s">
        <v>23</v>
      </c>
      <c r="H29" s="47"/>
      <c r="I29" s="47"/>
      <c r="J29" s="47"/>
      <c r="K29" s="48"/>
      <c r="L29" s="67"/>
      <c r="M29" s="67"/>
      <c r="N29" s="67"/>
      <c r="O29" s="67"/>
      <c r="P29" s="68"/>
      <c r="Q29" s="48" t="str">
        <f>IF(ISBLANK($L$29)=TRUE,"","人")</f>
        <v/>
      </c>
      <c r="R29" s="24"/>
      <c r="S29" s="69">
        <v>8943</v>
      </c>
      <c r="T29" s="70"/>
      <c r="U29" s="70"/>
      <c r="V29" s="70"/>
      <c r="W29" s="70"/>
      <c r="X29" s="70"/>
      <c r="Y29" s="70"/>
      <c r="Z29" s="70"/>
      <c r="AA29" s="48" t="str">
        <f>IF($S$29=0,"","円")</f>
        <v>円</v>
      </c>
      <c r="AB29" s="24"/>
      <c r="AC29" s="71">
        <f t="shared" si="1"/>
        <v>0</v>
      </c>
      <c r="AD29" s="71"/>
      <c r="AE29" s="71"/>
      <c r="AF29" s="71"/>
      <c r="AG29" s="71"/>
      <c r="AH29" s="71"/>
      <c r="AI29" s="71"/>
      <c r="AJ29" s="69"/>
      <c r="AK29" s="48" t="str">
        <f>IF(ISBLANK($L$29)=TRUE,"","円")</f>
        <v/>
      </c>
      <c r="AL29" s="24"/>
    </row>
    <row r="30" spans="1:38" ht="13.2" customHeight="1" x14ac:dyDescent="0.45">
      <c r="A30" s="74"/>
      <c r="B30" s="75"/>
      <c r="C30" s="75"/>
      <c r="D30" s="75"/>
      <c r="E30" s="75"/>
      <c r="F30" s="76"/>
      <c r="G30" s="35" t="s">
        <v>69</v>
      </c>
      <c r="H30" s="36"/>
      <c r="I30" s="36"/>
      <c r="J30" s="36"/>
      <c r="K30" s="37"/>
      <c r="L30" s="38"/>
      <c r="M30" s="38"/>
      <c r="N30" s="38"/>
      <c r="O30" s="38"/>
      <c r="P30" s="39"/>
      <c r="Q30" s="37" t="str">
        <f>IF($G$30="","",IF(ISBLANK($L$30)=TRUE,"","人"))</f>
        <v/>
      </c>
      <c r="R30" s="40"/>
      <c r="S30" s="63">
        <v>7513</v>
      </c>
      <c r="T30" s="63"/>
      <c r="U30" s="63"/>
      <c r="V30" s="63"/>
      <c r="W30" s="63"/>
      <c r="X30" s="63"/>
      <c r="Y30" s="63"/>
      <c r="Z30" s="41"/>
      <c r="AA30" s="37" t="str">
        <f>IF($S$30=0,"","円")</f>
        <v>円</v>
      </c>
      <c r="AB30" s="40"/>
      <c r="AC30" s="63">
        <f t="shared" si="1"/>
        <v>0</v>
      </c>
      <c r="AD30" s="63"/>
      <c r="AE30" s="63"/>
      <c r="AF30" s="63"/>
      <c r="AG30" s="63"/>
      <c r="AH30" s="63"/>
      <c r="AI30" s="63"/>
      <c r="AJ30" s="41"/>
      <c r="AK30" s="37" t="str">
        <f>IF($G$30="","",IF(ISBLANK($L$30)=TRUE,"","円"))</f>
        <v/>
      </c>
      <c r="AL30" s="40"/>
    </row>
    <row r="31" spans="1:38" ht="13.2" customHeight="1" x14ac:dyDescent="0.45">
      <c r="A31" s="77"/>
      <c r="B31" s="78"/>
      <c r="C31" s="78"/>
      <c r="D31" s="78"/>
      <c r="E31" s="78"/>
      <c r="F31" s="79"/>
      <c r="G31" s="49" t="s">
        <v>70</v>
      </c>
      <c r="H31" s="50"/>
      <c r="I31" s="50"/>
      <c r="J31" s="50"/>
      <c r="K31" s="51"/>
      <c r="L31" s="52"/>
      <c r="M31" s="52"/>
      <c r="N31" s="52"/>
      <c r="O31" s="52"/>
      <c r="P31" s="53"/>
      <c r="Q31" s="51" t="str">
        <f>IF(ISBLANK($L$31)=TRUE,"","人")</f>
        <v/>
      </c>
      <c r="R31" s="54"/>
      <c r="S31" s="55">
        <v>6688</v>
      </c>
      <c r="T31" s="56"/>
      <c r="U31" s="56"/>
      <c r="V31" s="56"/>
      <c r="W31" s="56"/>
      <c r="X31" s="56"/>
      <c r="Y31" s="56"/>
      <c r="Z31" s="56"/>
      <c r="AA31" s="51" t="str">
        <f>IF($S$31=0,"","円")</f>
        <v>円</v>
      </c>
      <c r="AB31" s="54"/>
      <c r="AC31" s="62">
        <f t="shared" si="1"/>
        <v>0</v>
      </c>
      <c r="AD31" s="62"/>
      <c r="AE31" s="62"/>
      <c r="AF31" s="62"/>
      <c r="AG31" s="62"/>
      <c r="AH31" s="62"/>
      <c r="AI31" s="62"/>
      <c r="AJ31" s="55"/>
      <c r="AK31" s="51" t="str">
        <f>IF(ISBLANK($L$31)=TRUE,"","円")</f>
        <v/>
      </c>
      <c r="AL31" s="54"/>
    </row>
    <row r="32" spans="1:38" ht="12.6" customHeight="1" x14ac:dyDescent="0.45">
      <c r="A32" s="29" t="s">
        <v>26</v>
      </c>
      <c r="B32" s="57"/>
      <c r="C32" s="57"/>
      <c r="D32" s="57"/>
      <c r="E32" s="57"/>
      <c r="F32" s="58"/>
      <c r="G32" s="80" t="s">
        <v>67</v>
      </c>
      <c r="H32" s="81"/>
      <c r="I32" s="81"/>
      <c r="J32" s="81"/>
      <c r="K32" s="82"/>
      <c r="L32" s="38"/>
      <c r="M32" s="38"/>
      <c r="N32" s="38"/>
      <c r="O32" s="38"/>
      <c r="P32" s="39"/>
      <c r="Q32" s="37" t="str">
        <f>IF($G$32="","",IF(ISBLANK($L$32)=TRUE,"","人"))</f>
        <v/>
      </c>
      <c r="R32" s="40"/>
      <c r="S32" s="41">
        <v>0</v>
      </c>
      <c r="T32" s="42"/>
      <c r="U32" s="42"/>
      <c r="V32" s="42"/>
      <c r="W32" s="42"/>
      <c r="X32" s="42"/>
      <c r="Y32" s="42"/>
      <c r="Z32" s="42"/>
      <c r="AA32" s="37" t="str">
        <f>IF($S$32=0,"","円")</f>
        <v/>
      </c>
      <c r="AB32" s="40"/>
      <c r="AC32" s="63">
        <f t="shared" si="1"/>
        <v>0</v>
      </c>
      <c r="AD32" s="63"/>
      <c r="AE32" s="63"/>
      <c r="AF32" s="63"/>
      <c r="AG32" s="63"/>
      <c r="AH32" s="63"/>
      <c r="AI32" s="63"/>
      <c r="AJ32" s="41"/>
      <c r="AK32" s="37" t="str">
        <f>IF($G$32="","",IF(ISBLANK($L$32)=TRUE,"","円"))</f>
        <v/>
      </c>
      <c r="AL32" s="40"/>
    </row>
    <row r="33" spans="1:38" ht="12.6" customHeight="1" x14ac:dyDescent="0.45">
      <c r="A33" s="59"/>
      <c r="B33" s="60"/>
      <c r="C33" s="60"/>
      <c r="D33" s="60"/>
      <c r="E33" s="60"/>
      <c r="F33" s="61"/>
      <c r="G33" s="83" t="s">
        <v>68</v>
      </c>
      <c r="H33" s="43"/>
      <c r="I33" s="43"/>
      <c r="J33" s="43"/>
      <c r="K33" s="84"/>
      <c r="L33" s="52"/>
      <c r="M33" s="52"/>
      <c r="N33" s="52"/>
      <c r="O33" s="52"/>
      <c r="P33" s="53"/>
      <c r="Q33" s="51" t="str">
        <f>IF(ISBLANK($L$33)=TRUE,"","人")</f>
        <v/>
      </c>
      <c r="R33" s="54"/>
      <c r="S33" s="55">
        <v>7216</v>
      </c>
      <c r="T33" s="56"/>
      <c r="U33" s="56"/>
      <c r="V33" s="56"/>
      <c r="W33" s="56"/>
      <c r="X33" s="56"/>
      <c r="Y33" s="56"/>
      <c r="Z33" s="56"/>
      <c r="AA33" s="51" t="str">
        <f>IF($S$33=0,"","円")</f>
        <v>円</v>
      </c>
      <c r="AB33" s="54"/>
      <c r="AC33" s="62">
        <f t="shared" si="1"/>
        <v>0</v>
      </c>
      <c r="AD33" s="62"/>
      <c r="AE33" s="62"/>
      <c r="AF33" s="62"/>
      <c r="AG33" s="62"/>
      <c r="AH33" s="62"/>
      <c r="AI33" s="62"/>
      <c r="AJ33" s="55"/>
      <c r="AK33" s="51" t="str">
        <f>IF(ISBLANK($L$33)=TRUE,"","円")</f>
        <v/>
      </c>
      <c r="AL33" s="54"/>
    </row>
    <row r="34" spans="1:38" ht="16.2" customHeight="1" x14ac:dyDescent="0.45">
      <c r="A34" s="64" t="s">
        <v>27</v>
      </c>
      <c r="B34" s="65"/>
      <c r="C34" s="65"/>
      <c r="D34" s="65"/>
      <c r="E34" s="65"/>
      <c r="F34" s="65"/>
      <c r="G34" s="65"/>
      <c r="H34" s="65"/>
      <c r="I34" s="65"/>
      <c r="J34" s="65"/>
      <c r="K34" s="66"/>
      <c r="L34" s="67"/>
      <c r="M34" s="67"/>
      <c r="N34" s="67"/>
      <c r="O34" s="67"/>
      <c r="P34" s="68"/>
      <c r="Q34" s="48" t="str">
        <f>IF(ISBLANK($L$34)=TRUE,"","人")</f>
        <v/>
      </c>
      <c r="R34" s="24"/>
      <c r="S34" s="69">
        <v>12980</v>
      </c>
      <c r="T34" s="70"/>
      <c r="U34" s="70"/>
      <c r="V34" s="70"/>
      <c r="W34" s="70"/>
      <c r="X34" s="70"/>
      <c r="Y34" s="70"/>
      <c r="Z34" s="70"/>
      <c r="AA34" s="48" t="str">
        <f>IF($S$34=0,"","円")</f>
        <v>円</v>
      </c>
      <c r="AB34" s="24"/>
      <c r="AC34" s="71">
        <f t="shared" si="1"/>
        <v>0</v>
      </c>
      <c r="AD34" s="71"/>
      <c r="AE34" s="71"/>
      <c r="AF34" s="71"/>
      <c r="AG34" s="71"/>
      <c r="AH34" s="71"/>
      <c r="AI34" s="71"/>
      <c r="AJ34" s="69"/>
      <c r="AK34" s="48" t="str">
        <f>IF(ISBLANK($L$34)=TRUE,"","円")</f>
        <v/>
      </c>
      <c r="AL34" s="24"/>
    </row>
    <row r="35" spans="1:38" ht="16.2" customHeight="1" x14ac:dyDescent="0.45">
      <c r="A35" s="64" t="s">
        <v>28</v>
      </c>
      <c r="B35" s="65"/>
      <c r="C35" s="65"/>
      <c r="D35" s="65"/>
      <c r="E35" s="65"/>
      <c r="F35" s="65"/>
      <c r="G35" s="65"/>
      <c r="H35" s="65"/>
      <c r="I35" s="65"/>
      <c r="J35" s="65"/>
      <c r="K35" s="66"/>
      <c r="L35" s="67"/>
      <c r="M35" s="67"/>
      <c r="N35" s="67"/>
      <c r="O35" s="67"/>
      <c r="P35" s="68"/>
      <c r="Q35" s="48" t="str">
        <f>IF(ISBLANK($L$35)=TRUE,"","人")</f>
        <v/>
      </c>
      <c r="R35" s="24"/>
      <c r="S35" s="69">
        <v>9451</v>
      </c>
      <c r="T35" s="70"/>
      <c r="U35" s="70"/>
      <c r="V35" s="70"/>
      <c r="W35" s="70"/>
      <c r="X35" s="70"/>
      <c r="Y35" s="70"/>
      <c r="Z35" s="70"/>
      <c r="AA35" s="48" t="str">
        <f>IF($S$35=0,"","円")</f>
        <v>円</v>
      </c>
      <c r="AB35" s="24"/>
      <c r="AC35" s="71">
        <f t="shared" si="1"/>
        <v>0</v>
      </c>
      <c r="AD35" s="71"/>
      <c r="AE35" s="71"/>
      <c r="AF35" s="71"/>
      <c r="AG35" s="71"/>
      <c r="AH35" s="71"/>
      <c r="AI35" s="71"/>
      <c r="AJ35" s="69"/>
      <c r="AK35" s="48" t="str">
        <f>IF(ISBLANK($L$35)=TRUE,"","円")</f>
        <v/>
      </c>
      <c r="AL35" s="24"/>
    </row>
    <row r="36" spans="1:38" ht="13.2" customHeight="1" x14ac:dyDescent="0.45">
      <c r="A36" s="85" t="s">
        <v>90</v>
      </c>
      <c r="B36" s="86"/>
      <c r="C36" s="86"/>
      <c r="D36" s="86"/>
      <c r="E36" s="86"/>
      <c r="F36" s="87"/>
      <c r="G36" s="94" t="s">
        <v>71</v>
      </c>
      <c r="H36" s="94"/>
      <c r="I36" s="94"/>
      <c r="J36" s="94"/>
      <c r="K36" s="94"/>
      <c r="L36" s="95"/>
      <c r="M36" s="95"/>
      <c r="N36" s="95"/>
      <c r="O36" s="95"/>
      <c r="P36" s="96"/>
      <c r="Q36" s="97" t="str">
        <f>IF(ISBLANK($L$36)=TRUE,"","人")</f>
        <v/>
      </c>
      <c r="R36" s="94"/>
      <c r="S36" s="98">
        <v>12276</v>
      </c>
      <c r="T36" s="99"/>
      <c r="U36" s="99"/>
      <c r="V36" s="99"/>
      <c r="W36" s="99"/>
      <c r="X36" s="99"/>
      <c r="Y36" s="99"/>
      <c r="Z36" s="99"/>
      <c r="AA36" s="97" t="str">
        <f>IF($S$36=0,"","円")</f>
        <v>円</v>
      </c>
      <c r="AB36" s="94"/>
      <c r="AC36" s="63">
        <f t="shared" si="1"/>
        <v>0</v>
      </c>
      <c r="AD36" s="63"/>
      <c r="AE36" s="63"/>
      <c r="AF36" s="63"/>
      <c r="AG36" s="63"/>
      <c r="AH36" s="63"/>
      <c r="AI36" s="63"/>
      <c r="AJ36" s="41"/>
      <c r="AK36" s="37" t="str">
        <f>IF(ISBLANK($L$36)=TRUE,"","円")</f>
        <v/>
      </c>
      <c r="AL36" s="40"/>
    </row>
    <row r="37" spans="1:38" ht="13.2" customHeight="1" x14ac:dyDescent="0.45">
      <c r="A37" s="88"/>
      <c r="B37" s="89"/>
      <c r="C37" s="89"/>
      <c r="D37" s="89"/>
      <c r="E37" s="89"/>
      <c r="F37" s="90"/>
      <c r="G37" s="107" t="s">
        <v>72</v>
      </c>
      <c r="H37" s="108"/>
      <c r="I37" s="108"/>
      <c r="J37" s="108"/>
      <c r="K37" s="108"/>
      <c r="L37" s="109"/>
      <c r="M37" s="110"/>
      <c r="N37" s="110"/>
      <c r="O37" s="110"/>
      <c r="P37" s="110"/>
      <c r="Q37" s="111" t="str">
        <f>IF(ISBLANK($L$37)=TRUE,"","人")</f>
        <v/>
      </c>
      <c r="R37" s="108"/>
      <c r="S37" s="112">
        <v>12276</v>
      </c>
      <c r="T37" s="113"/>
      <c r="U37" s="113"/>
      <c r="V37" s="113"/>
      <c r="W37" s="113"/>
      <c r="X37" s="113"/>
      <c r="Y37" s="113"/>
      <c r="Z37" s="113"/>
      <c r="AA37" s="111" t="str">
        <f>IF($S$37=0,"","円")</f>
        <v>円</v>
      </c>
      <c r="AB37" s="108"/>
      <c r="AC37" s="114">
        <f t="shared" si="1"/>
        <v>0</v>
      </c>
      <c r="AD37" s="114"/>
      <c r="AE37" s="114"/>
      <c r="AF37" s="114"/>
      <c r="AG37" s="114"/>
      <c r="AH37" s="114"/>
      <c r="AI37" s="114"/>
      <c r="AJ37" s="115"/>
      <c r="AK37" s="111" t="str">
        <f>IF(ISBLANK($L$37)=TRUE,"","円")</f>
        <v/>
      </c>
      <c r="AL37" s="108"/>
    </row>
    <row r="38" spans="1:38" ht="13.2" customHeight="1" x14ac:dyDescent="0.45">
      <c r="A38" s="91"/>
      <c r="B38" s="92"/>
      <c r="C38" s="92"/>
      <c r="D38" s="92"/>
      <c r="E38" s="92"/>
      <c r="F38" s="93"/>
      <c r="G38" s="100" t="s">
        <v>73</v>
      </c>
      <c r="H38" s="101"/>
      <c r="I38" s="101"/>
      <c r="J38" s="101"/>
      <c r="K38" s="102"/>
      <c r="L38" s="103"/>
      <c r="M38" s="104"/>
      <c r="N38" s="104"/>
      <c r="O38" s="104"/>
      <c r="P38" s="104"/>
      <c r="Q38" s="50" t="str">
        <f>IF(ISBLANK($L$37)=TRUE,"","人")</f>
        <v/>
      </c>
      <c r="R38" s="51"/>
      <c r="S38" s="105">
        <v>12276</v>
      </c>
      <c r="T38" s="106"/>
      <c r="U38" s="106"/>
      <c r="V38" s="106"/>
      <c r="W38" s="106"/>
      <c r="X38" s="106"/>
      <c r="Y38" s="106"/>
      <c r="Z38" s="106"/>
      <c r="AA38" s="50" t="str">
        <f>IF($S$38=0,"","円")</f>
        <v>円</v>
      </c>
      <c r="AB38" s="51"/>
      <c r="AC38" s="55">
        <f>L38*S38</f>
        <v>0</v>
      </c>
      <c r="AD38" s="56"/>
      <c r="AE38" s="56"/>
      <c r="AF38" s="56"/>
      <c r="AG38" s="56"/>
      <c r="AH38" s="56"/>
      <c r="AI38" s="56"/>
      <c r="AJ38" s="56"/>
      <c r="AK38" s="50" t="str">
        <f>IF(ISBLANK($L$37)=TRUE,"","円")</f>
        <v/>
      </c>
      <c r="AL38" s="51"/>
    </row>
    <row r="39" spans="1:38" ht="14.4" customHeight="1" x14ac:dyDescent="0.45">
      <c r="A39" s="122" t="s">
        <v>88</v>
      </c>
      <c r="B39" s="122"/>
      <c r="C39" s="122"/>
      <c r="D39" s="122"/>
      <c r="E39" s="122"/>
      <c r="F39" s="122"/>
      <c r="G39" s="35" t="s">
        <v>74</v>
      </c>
      <c r="H39" s="36"/>
      <c r="I39" s="36"/>
      <c r="J39" s="36"/>
      <c r="K39" s="37"/>
      <c r="L39" s="38"/>
      <c r="M39" s="38"/>
      <c r="N39" s="38"/>
      <c r="O39" s="38"/>
      <c r="P39" s="39"/>
      <c r="Q39" s="37" t="str">
        <f>IF(ISBLANK($L$39)=TRUE,"","人")</f>
        <v/>
      </c>
      <c r="R39" s="40"/>
      <c r="S39" s="41">
        <v>16775</v>
      </c>
      <c r="T39" s="42"/>
      <c r="U39" s="42"/>
      <c r="V39" s="42"/>
      <c r="W39" s="42"/>
      <c r="X39" s="42"/>
      <c r="Y39" s="42"/>
      <c r="Z39" s="42"/>
      <c r="AA39" s="37" t="str">
        <f>IF($S$39=0,"","円")</f>
        <v>円</v>
      </c>
      <c r="AB39" s="40"/>
      <c r="AC39" s="63">
        <f t="shared" si="1"/>
        <v>0</v>
      </c>
      <c r="AD39" s="63"/>
      <c r="AE39" s="63"/>
      <c r="AF39" s="63"/>
      <c r="AG39" s="63"/>
      <c r="AH39" s="63"/>
      <c r="AI39" s="63"/>
      <c r="AJ39" s="41"/>
      <c r="AK39" s="37" t="str">
        <f>IF(ISBLANK($L$39)=TRUE,"","円")</f>
        <v/>
      </c>
      <c r="AL39" s="40"/>
    </row>
    <row r="40" spans="1:38" ht="14.4" customHeight="1" x14ac:dyDescent="0.45">
      <c r="A40" s="122"/>
      <c r="B40" s="122"/>
      <c r="C40" s="122"/>
      <c r="D40" s="122"/>
      <c r="E40" s="122"/>
      <c r="F40" s="123"/>
      <c r="G40" s="116" t="s">
        <v>75</v>
      </c>
      <c r="H40" s="117"/>
      <c r="I40" s="117"/>
      <c r="J40" s="117"/>
      <c r="K40" s="111"/>
      <c r="L40" s="118"/>
      <c r="M40" s="119"/>
      <c r="N40" s="119"/>
      <c r="O40" s="119"/>
      <c r="P40" s="119"/>
      <c r="Q40" s="111" t="str">
        <f>IF(ISBLANK($L$40)=TRUE,"","人")</f>
        <v/>
      </c>
      <c r="R40" s="108"/>
      <c r="S40" s="115">
        <v>16775</v>
      </c>
      <c r="T40" s="120"/>
      <c r="U40" s="120"/>
      <c r="V40" s="120"/>
      <c r="W40" s="120"/>
      <c r="X40" s="120"/>
      <c r="Y40" s="120"/>
      <c r="Z40" s="120"/>
      <c r="AA40" s="111" t="str">
        <f>IF($S$40=0,"","円")</f>
        <v>円</v>
      </c>
      <c r="AB40" s="108"/>
      <c r="AC40" s="114">
        <f t="shared" si="1"/>
        <v>0</v>
      </c>
      <c r="AD40" s="114"/>
      <c r="AE40" s="114"/>
      <c r="AF40" s="114"/>
      <c r="AG40" s="114"/>
      <c r="AH40" s="114"/>
      <c r="AI40" s="114"/>
      <c r="AJ40" s="115"/>
      <c r="AK40" s="111" t="str">
        <f>IF(ISBLANK($L$40)=TRUE,"","円")</f>
        <v/>
      </c>
      <c r="AL40" s="108"/>
    </row>
    <row r="41" spans="1:38" ht="14.4" customHeight="1" x14ac:dyDescent="0.45">
      <c r="A41" s="122"/>
      <c r="B41" s="122"/>
      <c r="C41" s="122"/>
      <c r="D41" s="122"/>
      <c r="E41" s="122"/>
      <c r="F41" s="122"/>
      <c r="G41" s="49" t="s">
        <v>76</v>
      </c>
      <c r="H41" s="50"/>
      <c r="I41" s="50"/>
      <c r="J41" s="50"/>
      <c r="K41" s="51"/>
      <c r="L41" s="53"/>
      <c r="M41" s="121"/>
      <c r="N41" s="121"/>
      <c r="O41" s="121"/>
      <c r="P41" s="121"/>
      <c r="Q41" s="51" t="str">
        <f>IF(ISBLANK($L$41)=TRUE,"","人")</f>
        <v/>
      </c>
      <c r="R41" s="54"/>
      <c r="S41" s="55">
        <v>28237</v>
      </c>
      <c r="T41" s="56"/>
      <c r="U41" s="56"/>
      <c r="V41" s="56"/>
      <c r="W41" s="56"/>
      <c r="X41" s="56"/>
      <c r="Y41" s="56"/>
      <c r="Z41" s="56"/>
      <c r="AA41" s="51" t="str">
        <f>IF($S$41=0,"","円")</f>
        <v>円</v>
      </c>
      <c r="AB41" s="54"/>
      <c r="AC41" s="62">
        <f t="shared" si="1"/>
        <v>0</v>
      </c>
      <c r="AD41" s="62"/>
      <c r="AE41" s="62"/>
      <c r="AF41" s="62"/>
      <c r="AG41" s="62"/>
      <c r="AH41" s="62"/>
      <c r="AI41" s="62"/>
      <c r="AJ41" s="55"/>
      <c r="AK41" s="51" t="str">
        <f>IF(ISBLANK($L$41)=TRUE,"","円")</f>
        <v/>
      </c>
      <c r="AL41" s="54"/>
    </row>
    <row r="42" spans="1:38" ht="17.399999999999999" customHeight="1" x14ac:dyDescent="0.45">
      <c r="A42" s="64" t="s">
        <v>29</v>
      </c>
      <c r="B42" s="65"/>
      <c r="C42" s="65"/>
      <c r="D42" s="65"/>
      <c r="E42" s="65"/>
      <c r="F42" s="65"/>
      <c r="G42" s="65"/>
      <c r="H42" s="65"/>
      <c r="I42" s="65"/>
      <c r="J42" s="65"/>
      <c r="K42" s="66"/>
      <c r="L42" s="67"/>
      <c r="M42" s="67"/>
      <c r="N42" s="67"/>
      <c r="O42" s="67"/>
      <c r="P42" s="68"/>
      <c r="Q42" s="48" t="str">
        <f>IF(ISBLANK($L$42)=TRUE,"","人")</f>
        <v/>
      </c>
      <c r="R42" s="24"/>
      <c r="S42" s="69">
        <v>10780</v>
      </c>
      <c r="T42" s="70"/>
      <c r="U42" s="70"/>
      <c r="V42" s="70"/>
      <c r="W42" s="70"/>
      <c r="X42" s="70"/>
      <c r="Y42" s="70"/>
      <c r="Z42" s="70"/>
      <c r="AA42" s="48" t="str">
        <f>IF($S$42=0,"","円")</f>
        <v>円</v>
      </c>
      <c r="AB42" s="24"/>
      <c r="AC42" s="71">
        <f t="shared" si="1"/>
        <v>0</v>
      </c>
      <c r="AD42" s="71"/>
      <c r="AE42" s="71"/>
      <c r="AF42" s="71"/>
      <c r="AG42" s="71"/>
      <c r="AH42" s="71"/>
      <c r="AI42" s="71"/>
      <c r="AJ42" s="69"/>
      <c r="AK42" s="48" t="str">
        <f>IF(ISBLANK($L$42)=TRUE,"","円")</f>
        <v/>
      </c>
      <c r="AL42" s="24"/>
    </row>
    <row r="43" spans="1:38" ht="17.399999999999999" customHeight="1" x14ac:dyDescent="0.45">
      <c r="A43" s="29" t="s">
        <v>30</v>
      </c>
      <c r="B43" s="72"/>
      <c r="C43" s="72"/>
      <c r="D43" s="72"/>
      <c r="E43" s="72"/>
      <c r="F43" s="72"/>
      <c r="G43" s="72"/>
      <c r="H43" s="72"/>
      <c r="I43" s="72"/>
      <c r="J43" s="72"/>
      <c r="K43" s="73"/>
      <c r="L43" s="67"/>
      <c r="M43" s="67"/>
      <c r="N43" s="67"/>
      <c r="O43" s="67"/>
      <c r="P43" s="68"/>
      <c r="Q43" s="48" t="str">
        <f>IF(ISBLANK($L$43)=TRUE,"","人")</f>
        <v/>
      </c>
      <c r="R43" s="24"/>
      <c r="S43" s="69">
        <v>6813</v>
      </c>
      <c r="T43" s="70"/>
      <c r="U43" s="70"/>
      <c r="V43" s="70"/>
      <c r="W43" s="70"/>
      <c r="X43" s="70"/>
      <c r="Y43" s="70"/>
      <c r="Z43" s="70"/>
      <c r="AA43" s="48" t="str">
        <f>IF($S$43=0,"","円")</f>
        <v>円</v>
      </c>
      <c r="AB43" s="24"/>
      <c r="AC43" s="71">
        <f t="shared" si="1"/>
        <v>0</v>
      </c>
      <c r="AD43" s="71"/>
      <c r="AE43" s="71"/>
      <c r="AF43" s="71"/>
      <c r="AG43" s="71"/>
      <c r="AH43" s="71"/>
      <c r="AI43" s="71"/>
      <c r="AJ43" s="69"/>
      <c r="AK43" s="48" t="str">
        <f>IF(ISBLANK($L$43)=TRUE,"","円")</f>
        <v/>
      </c>
      <c r="AL43" s="24"/>
    </row>
    <row r="44" spans="1:38" ht="14.4" customHeight="1" x14ac:dyDescent="0.45">
      <c r="A44" s="29" t="s">
        <v>31</v>
      </c>
      <c r="B44" s="57"/>
      <c r="C44" s="57"/>
      <c r="D44" s="57"/>
      <c r="E44" s="57"/>
      <c r="F44" s="58"/>
      <c r="G44" s="124" t="s">
        <v>77</v>
      </c>
      <c r="H44" s="125"/>
      <c r="I44" s="125"/>
      <c r="J44" s="125"/>
      <c r="K44" s="97"/>
      <c r="L44" s="95"/>
      <c r="M44" s="95"/>
      <c r="N44" s="95"/>
      <c r="O44" s="95"/>
      <c r="P44" s="96"/>
      <c r="Q44" s="97" t="str">
        <f>IF(ISBLANK($L$44)=TRUE,"","人")</f>
        <v/>
      </c>
      <c r="R44" s="94"/>
      <c r="S44" s="98">
        <v>16500</v>
      </c>
      <c r="T44" s="99"/>
      <c r="U44" s="99"/>
      <c r="V44" s="99"/>
      <c r="W44" s="99"/>
      <c r="X44" s="99"/>
      <c r="Y44" s="99"/>
      <c r="Z44" s="99"/>
      <c r="AA44" s="97" t="str">
        <f>IF($S$44=0,"","円")</f>
        <v>円</v>
      </c>
      <c r="AB44" s="94"/>
      <c r="AC44" s="126">
        <f t="shared" si="1"/>
        <v>0</v>
      </c>
      <c r="AD44" s="126"/>
      <c r="AE44" s="126"/>
      <c r="AF44" s="126"/>
      <c r="AG44" s="126"/>
      <c r="AH44" s="126"/>
      <c r="AI44" s="126"/>
      <c r="AJ44" s="98"/>
      <c r="AK44" s="97" t="str">
        <f>IF($G$21="","",IF(ISBLANK($L$21)=TRUE,"","円"))</f>
        <v/>
      </c>
      <c r="AL44" s="94"/>
    </row>
    <row r="45" spans="1:38" ht="14.4" customHeight="1" x14ac:dyDescent="0.45">
      <c r="A45" s="59"/>
      <c r="B45" s="60"/>
      <c r="C45" s="60"/>
      <c r="D45" s="60"/>
      <c r="E45" s="60"/>
      <c r="F45" s="61"/>
      <c r="G45" s="49" t="s">
        <v>78</v>
      </c>
      <c r="H45" s="50"/>
      <c r="I45" s="50"/>
      <c r="J45" s="50"/>
      <c r="K45" s="51"/>
      <c r="L45" s="52"/>
      <c r="M45" s="52"/>
      <c r="N45" s="52"/>
      <c r="O45" s="52"/>
      <c r="P45" s="53"/>
      <c r="Q45" s="51" t="str">
        <f>IF(ISBLANK($L$45)=TRUE,"","人")</f>
        <v/>
      </c>
      <c r="R45" s="54"/>
      <c r="S45" s="55">
        <v>11473</v>
      </c>
      <c r="T45" s="56"/>
      <c r="U45" s="56"/>
      <c r="V45" s="56"/>
      <c r="W45" s="56"/>
      <c r="X45" s="56"/>
      <c r="Y45" s="56"/>
      <c r="Z45" s="56"/>
      <c r="AA45" s="51" t="str">
        <f>IF($S$45=0,"","円")</f>
        <v>円</v>
      </c>
      <c r="AB45" s="54"/>
      <c r="AC45" s="62">
        <f t="shared" si="1"/>
        <v>0</v>
      </c>
      <c r="AD45" s="62"/>
      <c r="AE45" s="62"/>
      <c r="AF45" s="62"/>
      <c r="AG45" s="62"/>
      <c r="AH45" s="62"/>
      <c r="AI45" s="62"/>
      <c r="AJ45" s="55"/>
      <c r="AK45" s="51" t="str">
        <f>IF(ISBLANK($L$22)=TRUE,"","円")</f>
        <v/>
      </c>
      <c r="AL45" s="54"/>
    </row>
    <row r="46" spans="1:38" ht="12.6" customHeight="1" x14ac:dyDescent="0.45">
      <c r="A46" s="29" t="s">
        <v>89</v>
      </c>
      <c r="B46" s="72"/>
      <c r="C46" s="72"/>
      <c r="D46" s="72"/>
      <c r="E46" s="72"/>
      <c r="F46" s="73"/>
      <c r="G46" s="80" t="s">
        <v>32</v>
      </c>
      <c r="H46" s="81"/>
      <c r="I46" s="81"/>
      <c r="J46" s="81"/>
      <c r="K46" s="82"/>
      <c r="L46" s="39"/>
      <c r="M46" s="127"/>
      <c r="N46" s="127"/>
      <c r="O46" s="127"/>
      <c r="P46" s="127"/>
      <c r="Q46" s="36" t="str">
        <f>IF(G46="","",IF(ISBLANK(L46)=TRUE,"","人"))</f>
        <v/>
      </c>
      <c r="R46" s="37"/>
      <c r="S46" s="128"/>
      <c r="T46" s="129"/>
      <c r="U46" s="129"/>
      <c r="V46" s="129"/>
      <c r="W46" s="129"/>
      <c r="X46" s="129"/>
      <c r="Y46" s="129"/>
      <c r="Z46" s="129"/>
      <c r="AA46" s="36" t="str">
        <f>IF($S$46=0,"","円")</f>
        <v/>
      </c>
      <c r="AB46" s="37"/>
      <c r="AC46" s="41">
        <f t="shared" si="1"/>
        <v>0</v>
      </c>
      <c r="AD46" s="42"/>
      <c r="AE46" s="42"/>
      <c r="AF46" s="42"/>
      <c r="AG46" s="42"/>
      <c r="AH46" s="42"/>
      <c r="AI46" s="42"/>
      <c r="AJ46" s="42"/>
      <c r="AK46" s="36" t="str">
        <f>IF(G46="","",IF(ISBLANK(L46)=TRUE,"","円"))</f>
        <v/>
      </c>
      <c r="AL46" s="37"/>
    </row>
    <row r="47" spans="1:38" ht="12.6" customHeight="1" x14ac:dyDescent="0.45">
      <c r="A47" s="77"/>
      <c r="B47" s="78"/>
      <c r="C47" s="78"/>
      <c r="D47" s="78"/>
      <c r="E47" s="78"/>
      <c r="F47" s="79"/>
      <c r="G47" s="83" t="s">
        <v>79</v>
      </c>
      <c r="H47" s="43"/>
      <c r="I47" s="43"/>
      <c r="J47" s="43"/>
      <c r="K47" s="84"/>
      <c r="L47" s="52"/>
      <c r="M47" s="52"/>
      <c r="N47" s="52"/>
      <c r="O47" s="52"/>
      <c r="P47" s="53"/>
      <c r="Q47" s="51" t="str">
        <f>IF(ISBLANK(L47)=TRUE,"","人")</f>
        <v/>
      </c>
      <c r="R47" s="54"/>
      <c r="S47" s="55">
        <v>1500</v>
      </c>
      <c r="T47" s="56"/>
      <c r="U47" s="56"/>
      <c r="V47" s="56"/>
      <c r="W47" s="56"/>
      <c r="X47" s="56"/>
      <c r="Y47" s="56"/>
      <c r="Z47" s="56"/>
      <c r="AA47" s="51" t="str">
        <f>IF($S$47=0,"","円")</f>
        <v>円</v>
      </c>
      <c r="AB47" s="54"/>
      <c r="AC47" s="62">
        <f t="shared" si="1"/>
        <v>0</v>
      </c>
      <c r="AD47" s="62"/>
      <c r="AE47" s="62"/>
      <c r="AF47" s="62"/>
      <c r="AG47" s="62"/>
      <c r="AH47" s="62"/>
      <c r="AI47" s="62"/>
      <c r="AJ47" s="55"/>
      <c r="AK47" s="51" t="str">
        <f>IF(ISBLANK(L47)=TRUE,"","円")</f>
        <v/>
      </c>
      <c r="AL47" s="54"/>
    </row>
    <row r="48" spans="1:38" ht="12.6" customHeight="1" x14ac:dyDescent="0.45">
      <c r="A48" s="130" t="s">
        <v>33</v>
      </c>
      <c r="B48" s="131"/>
      <c r="C48" s="131"/>
      <c r="D48" s="131"/>
      <c r="E48" s="131"/>
      <c r="F48" s="132"/>
      <c r="G48" s="80" t="s">
        <v>32</v>
      </c>
      <c r="H48" s="81"/>
      <c r="I48" s="81"/>
      <c r="J48" s="81"/>
      <c r="K48" s="82"/>
      <c r="L48" s="39"/>
      <c r="M48" s="127"/>
      <c r="N48" s="127"/>
      <c r="O48" s="127"/>
      <c r="P48" s="127"/>
      <c r="Q48" s="36" t="str">
        <f>IF(G48="","",IF(ISBLANK(L48)=TRUE,"","人"))</f>
        <v/>
      </c>
      <c r="R48" s="37"/>
      <c r="S48" s="128"/>
      <c r="T48" s="129"/>
      <c r="U48" s="129"/>
      <c r="V48" s="129"/>
      <c r="W48" s="129"/>
      <c r="X48" s="129"/>
      <c r="Y48" s="129"/>
      <c r="Z48" s="129"/>
      <c r="AA48" s="36" t="str">
        <f>IF($S$48=0,"","円")</f>
        <v/>
      </c>
      <c r="AB48" s="37"/>
      <c r="AC48" s="41">
        <f t="shared" si="1"/>
        <v>0</v>
      </c>
      <c r="AD48" s="42"/>
      <c r="AE48" s="42"/>
      <c r="AF48" s="42"/>
      <c r="AG48" s="42"/>
      <c r="AH48" s="42"/>
      <c r="AI48" s="42"/>
      <c r="AJ48" s="42"/>
      <c r="AK48" s="36" t="str">
        <f>IF(G48="","",IF(ISBLANK(L48)=TRUE,"","円"))</f>
        <v/>
      </c>
      <c r="AL48" s="37"/>
    </row>
    <row r="49" spans="1:38" ht="12.6" customHeight="1" x14ac:dyDescent="0.45">
      <c r="A49" s="133"/>
      <c r="B49" s="134"/>
      <c r="C49" s="134"/>
      <c r="D49" s="134"/>
      <c r="E49" s="134"/>
      <c r="F49" s="135"/>
      <c r="G49" s="83" t="s">
        <v>79</v>
      </c>
      <c r="H49" s="142"/>
      <c r="I49" s="142"/>
      <c r="J49" s="142"/>
      <c r="K49" s="143"/>
      <c r="L49" s="144"/>
      <c r="M49" s="144"/>
      <c r="N49" s="144"/>
      <c r="O49" s="144"/>
      <c r="P49" s="145"/>
      <c r="Q49" s="136" t="str">
        <f>IF(ISBLANK(L49)=TRUE,"","人")</f>
        <v/>
      </c>
      <c r="R49" s="137"/>
      <c r="S49" s="146">
        <v>3000</v>
      </c>
      <c r="T49" s="147"/>
      <c r="U49" s="147"/>
      <c r="V49" s="147"/>
      <c r="W49" s="147"/>
      <c r="X49" s="147"/>
      <c r="Y49" s="147"/>
      <c r="Z49" s="147"/>
      <c r="AA49" s="136" t="str">
        <f>IF($S$49=0,"","円")</f>
        <v>円</v>
      </c>
      <c r="AB49" s="137"/>
      <c r="AC49" s="148">
        <f t="shared" si="1"/>
        <v>0</v>
      </c>
      <c r="AD49" s="148"/>
      <c r="AE49" s="148"/>
      <c r="AF49" s="148"/>
      <c r="AG49" s="148"/>
      <c r="AH49" s="148"/>
      <c r="AI49" s="148"/>
      <c r="AJ49" s="146"/>
      <c r="AK49" s="136" t="str">
        <f>IF(ISBLANK(L49)=TRUE,"","円")</f>
        <v/>
      </c>
      <c r="AL49" s="137"/>
    </row>
    <row r="50" spans="1:38" ht="12.6" customHeight="1" x14ac:dyDescent="0.45">
      <c r="A50" s="80" t="s">
        <v>34</v>
      </c>
      <c r="B50" s="81"/>
      <c r="C50" s="81"/>
      <c r="D50" s="81"/>
      <c r="E50" s="81"/>
      <c r="F50" s="82"/>
      <c r="G50" s="81" t="s">
        <v>32</v>
      </c>
      <c r="H50" s="81"/>
      <c r="I50" s="81"/>
      <c r="J50" s="81"/>
      <c r="K50" s="82"/>
      <c r="L50" s="140"/>
      <c r="M50" s="141"/>
      <c r="N50" s="141"/>
      <c r="O50" s="141"/>
      <c r="P50" s="141"/>
      <c r="Q50" s="36" t="str">
        <f>IF(G50="","",IF(ISBLANK(L50)=TRUE,"","人"))</f>
        <v/>
      </c>
      <c r="R50" s="37"/>
      <c r="S50" s="128"/>
      <c r="T50" s="129"/>
      <c r="U50" s="129"/>
      <c r="V50" s="129"/>
      <c r="W50" s="129"/>
      <c r="X50" s="129"/>
      <c r="Y50" s="129"/>
      <c r="Z50" s="129"/>
      <c r="AA50" s="125" t="str">
        <f>IF($S50=0,"","円")</f>
        <v/>
      </c>
      <c r="AB50" s="97"/>
      <c r="AC50" s="41">
        <f t="shared" si="1"/>
        <v>0</v>
      </c>
      <c r="AD50" s="42"/>
      <c r="AE50" s="42"/>
      <c r="AF50" s="42"/>
      <c r="AG50" s="42"/>
      <c r="AH50" s="42"/>
      <c r="AI50" s="42"/>
      <c r="AJ50" s="42"/>
      <c r="AK50" s="36" t="str">
        <f>IF(G50="","",IF(ISBLANK(L50)=TRUE,"","円"))</f>
        <v/>
      </c>
      <c r="AL50" s="37"/>
    </row>
    <row r="51" spans="1:38" ht="12.6" customHeight="1" x14ac:dyDescent="0.45">
      <c r="A51" s="83"/>
      <c r="B51" s="43"/>
      <c r="C51" s="43"/>
      <c r="D51" s="138"/>
      <c r="E51" s="138"/>
      <c r="F51" s="139"/>
      <c r="G51" s="142" t="s">
        <v>79</v>
      </c>
      <c r="H51" s="142"/>
      <c r="I51" s="142"/>
      <c r="J51" s="142"/>
      <c r="K51" s="143"/>
      <c r="L51" s="156"/>
      <c r="M51" s="157"/>
      <c r="N51" s="157"/>
      <c r="O51" s="157"/>
      <c r="P51" s="157"/>
      <c r="Q51" s="149" t="str">
        <f>IF(ISBLANK(L51)=TRUE,"","人")</f>
        <v/>
      </c>
      <c r="R51" s="136"/>
      <c r="S51" s="158"/>
      <c r="T51" s="159"/>
      <c r="U51" s="159"/>
      <c r="V51" s="159"/>
      <c r="W51" s="159"/>
      <c r="X51" s="159"/>
      <c r="Y51" s="159"/>
      <c r="Z51" s="159"/>
      <c r="AA51" s="149" t="str">
        <f>IF($S51=0,"","円")</f>
        <v/>
      </c>
      <c r="AB51" s="136"/>
      <c r="AC51" s="146">
        <f t="shared" si="1"/>
        <v>0</v>
      </c>
      <c r="AD51" s="147"/>
      <c r="AE51" s="147"/>
      <c r="AF51" s="147"/>
      <c r="AG51" s="147"/>
      <c r="AH51" s="147"/>
      <c r="AI51" s="147"/>
      <c r="AJ51" s="147"/>
      <c r="AK51" s="149" t="str">
        <f>IF(ISBLANK(L51)=TRUE,"","円")</f>
        <v/>
      </c>
      <c r="AL51" s="136"/>
    </row>
    <row r="52" spans="1:38" ht="12.6" customHeight="1" x14ac:dyDescent="0.45">
      <c r="A52" s="217" t="s">
        <v>62</v>
      </c>
      <c r="B52" s="218"/>
      <c r="C52" s="218"/>
      <c r="D52" s="223" t="s">
        <v>63</v>
      </c>
      <c r="E52" s="223"/>
      <c r="F52" s="223"/>
      <c r="G52" s="80" t="s">
        <v>32</v>
      </c>
      <c r="H52" s="81"/>
      <c r="I52" s="81"/>
      <c r="J52" s="81"/>
      <c r="K52" s="82"/>
      <c r="L52" s="39"/>
      <c r="M52" s="127"/>
      <c r="N52" s="127"/>
      <c r="O52" s="127"/>
      <c r="P52" s="127"/>
      <c r="Q52" s="36" t="str">
        <f>IF(G52="","",IF(ISBLANK(L52)=TRUE,"","人"))</f>
        <v/>
      </c>
      <c r="R52" s="37"/>
      <c r="S52" s="128"/>
      <c r="T52" s="129"/>
      <c r="U52" s="129"/>
      <c r="V52" s="129"/>
      <c r="W52" s="129"/>
      <c r="X52" s="129"/>
      <c r="Y52" s="129"/>
      <c r="Z52" s="129"/>
      <c r="AA52" s="36" t="str">
        <f>IF($S$46=0,"","円")</f>
        <v/>
      </c>
      <c r="AB52" s="37"/>
      <c r="AC52" s="41">
        <f t="shared" ref="AC52:AC55" si="2">L52*S52</f>
        <v>0</v>
      </c>
      <c r="AD52" s="42"/>
      <c r="AE52" s="42"/>
      <c r="AF52" s="42"/>
      <c r="AG52" s="42"/>
      <c r="AH52" s="42"/>
      <c r="AI52" s="42"/>
      <c r="AJ52" s="42"/>
      <c r="AK52" s="36" t="str">
        <f>IF(G52="","",IF(ISBLANK(L52)=TRUE,"","円"))</f>
        <v/>
      </c>
      <c r="AL52" s="37"/>
    </row>
    <row r="53" spans="1:38" ht="12.6" customHeight="1" x14ac:dyDescent="0.45">
      <c r="A53" s="219"/>
      <c r="B53" s="220"/>
      <c r="C53" s="220"/>
      <c r="D53" s="223"/>
      <c r="E53" s="223"/>
      <c r="F53" s="223"/>
      <c r="G53" s="83"/>
      <c r="H53" s="43"/>
      <c r="I53" s="43"/>
      <c r="J53" s="43"/>
      <c r="K53" s="84"/>
      <c r="L53" s="52"/>
      <c r="M53" s="52"/>
      <c r="N53" s="52"/>
      <c r="O53" s="52"/>
      <c r="P53" s="53"/>
      <c r="Q53" s="51" t="str">
        <f>IF(ISBLANK(L53)=TRUE,"","人")</f>
        <v/>
      </c>
      <c r="R53" s="54"/>
      <c r="S53" s="55">
        <v>5000</v>
      </c>
      <c r="T53" s="56"/>
      <c r="U53" s="56"/>
      <c r="V53" s="56"/>
      <c r="W53" s="56"/>
      <c r="X53" s="56"/>
      <c r="Y53" s="56"/>
      <c r="Z53" s="56"/>
      <c r="AA53" s="51" t="str">
        <f>IF($S$47=0,"","円")</f>
        <v>円</v>
      </c>
      <c r="AB53" s="54"/>
      <c r="AC53" s="62">
        <f t="shared" si="2"/>
        <v>0</v>
      </c>
      <c r="AD53" s="62"/>
      <c r="AE53" s="62"/>
      <c r="AF53" s="62"/>
      <c r="AG53" s="62"/>
      <c r="AH53" s="62"/>
      <c r="AI53" s="62"/>
      <c r="AJ53" s="55"/>
      <c r="AK53" s="51" t="str">
        <f>IF(ISBLANK(L53)=TRUE,"","円")</f>
        <v/>
      </c>
      <c r="AL53" s="54"/>
    </row>
    <row r="54" spans="1:38" ht="12.6" customHeight="1" x14ac:dyDescent="0.45">
      <c r="A54" s="219"/>
      <c r="B54" s="220"/>
      <c r="C54" s="220"/>
      <c r="D54" s="224" t="s">
        <v>64</v>
      </c>
      <c r="E54" s="225"/>
      <c r="F54" s="225"/>
      <c r="G54" s="80" t="s">
        <v>32</v>
      </c>
      <c r="H54" s="81"/>
      <c r="I54" s="81"/>
      <c r="J54" s="81"/>
      <c r="K54" s="82"/>
      <c r="L54" s="39"/>
      <c r="M54" s="127"/>
      <c r="N54" s="127"/>
      <c r="O54" s="127"/>
      <c r="P54" s="127"/>
      <c r="Q54" s="36" t="str">
        <f>IF(G54="","",IF(ISBLANK(L54)=TRUE,"","人"))</f>
        <v/>
      </c>
      <c r="R54" s="37"/>
      <c r="S54" s="128"/>
      <c r="T54" s="129"/>
      <c r="U54" s="129"/>
      <c r="V54" s="129"/>
      <c r="W54" s="129"/>
      <c r="X54" s="129"/>
      <c r="Y54" s="129"/>
      <c r="Z54" s="129"/>
      <c r="AA54" s="36" t="str">
        <f>IF($S$48=0,"","円")</f>
        <v/>
      </c>
      <c r="AB54" s="37"/>
      <c r="AC54" s="41">
        <f t="shared" si="2"/>
        <v>0</v>
      </c>
      <c r="AD54" s="42"/>
      <c r="AE54" s="42"/>
      <c r="AF54" s="42"/>
      <c r="AG54" s="42"/>
      <c r="AH54" s="42"/>
      <c r="AI54" s="42"/>
      <c r="AJ54" s="42"/>
      <c r="AK54" s="36" t="str">
        <f>IF(G54="","",IF(ISBLANK(L54)=TRUE,"","円"))</f>
        <v/>
      </c>
      <c r="AL54" s="37"/>
    </row>
    <row r="55" spans="1:38" ht="12.6" customHeight="1" x14ac:dyDescent="0.45">
      <c r="A55" s="221"/>
      <c r="B55" s="222"/>
      <c r="C55" s="222"/>
      <c r="D55" s="225"/>
      <c r="E55" s="225"/>
      <c r="F55" s="225"/>
      <c r="G55" s="83"/>
      <c r="H55" s="142"/>
      <c r="I55" s="142"/>
      <c r="J55" s="142"/>
      <c r="K55" s="143"/>
      <c r="L55" s="144"/>
      <c r="M55" s="144"/>
      <c r="N55" s="144"/>
      <c r="O55" s="144"/>
      <c r="P55" s="145"/>
      <c r="Q55" s="136" t="str">
        <f>IF(ISBLANK(L55)=TRUE,"","人")</f>
        <v/>
      </c>
      <c r="R55" s="137"/>
      <c r="S55" s="146">
        <v>10000</v>
      </c>
      <c r="T55" s="147"/>
      <c r="U55" s="147"/>
      <c r="V55" s="147"/>
      <c r="W55" s="147"/>
      <c r="X55" s="147"/>
      <c r="Y55" s="147"/>
      <c r="Z55" s="147"/>
      <c r="AA55" s="136" t="str">
        <f>IF($S$49=0,"","円")</f>
        <v>円</v>
      </c>
      <c r="AB55" s="137"/>
      <c r="AC55" s="148">
        <f t="shared" si="2"/>
        <v>0</v>
      </c>
      <c r="AD55" s="148"/>
      <c r="AE55" s="148"/>
      <c r="AF55" s="148"/>
      <c r="AG55" s="148"/>
      <c r="AH55" s="148"/>
      <c r="AI55" s="148"/>
      <c r="AJ55" s="146"/>
      <c r="AK55" s="136" t="str">
        <f>IF(ISBLANK(L55)=TRUE,"","円")</f>
        <v/>
      </c>
      <c r="AL55" s="137"/>
    </row>
    <row r="56" spans="1:38" ht="9.6" customHeight="1" x14ac:dyDescent="0.45">
      <c r="A56" s="29" t="s">
        <v>35</v>
      </c>
      <c r="B56" s="57"/>
      <c r="C56" s="57"/>
      <c r="D56" s="57"/>
      <c r="E56" s="57"/>
      <c r="F56" s="58"/>
      <c r="G56" s="150" t="s">
        <v>67</v>
      </c>
      <c r="H56" s="151"/>
      <c r="I56" s="151"/>
      <c r="J56" s="151"/>
      <c r="K56" s="152"/>
      <c r="L56" s="95"/>
      <c r="M56" s="95"/>
      <c r="N56" s="95"/>
      <c r="O56" s="95"/>
      <c r="P56" s="96"/>
      <c r="Q56" s="97" t="str">
        <f>IF(G56="","",IF(ISBLANK(L56)=TRUE,"","人"))</f>
        <v/>
      </c>
      <c r="R56" s="94"/>
      <c r="S56" s="98">
        <v>0</v>
      </c>
      <c r="T56" s="99"/>
      <c r="U56" s="99"/>
      <c r="V56" s="99"/>
      <c r="W56" s="99"/>
      <c r="X56" s="99"/>
      <c r="Y56" s="99"/>
      <c r="Z56" s="99"/>
      <c r="AA56" s="97" t="str">
        <f>IF(S56=0,"","円")</f>
        <v/>
      </c>
      <c r="AB56" s="94"/>
      <c r="AC56" s="126">
        <f t="shared" si="1"/>
        <v>0</v>
      </c>
      <c r="AD56" s="126"/>
      <c r="AE56" s="126"/>
      <c r="AF56" s="126"/>
      <c r="AG56" s="126"/>
      <c r="AH56" s="126"/>
      <c r="AI56" s="126"/>
      <c r="AJ56" s="98"/>
      <c r="AK56" s="97" t="str">
        <f>IF(G56="","",IF(ISBLANK(L56)=TRUE,"","円"))</f>
        <v/>
      </c>
      <c r="AL56" s="94"/>
    </row>
    <row r="57" spans="1:38" ht="12.6" customHeight="1" thickBot="1" x14ac:dyDescent="0.5">
      <c r="A57" s="59"/>
      <c r="B57" s="60"/>
      <c r="C57" s="60"/>
      <c r="D57" s="60"/>
      <c r="E57" s="60"/>
      <c r="F57" s="61"/>
      <c r="G57" s="153" t="s">
        <v>80</v>
      </c>
      <c r="H57" s="154"/>
      <c r="I57" s="154"/>
      <c r="J57" s="154"/>
      <c r="K57" s="155"/>
      <c r="L57" s="173"/>
      <c r="M57" s="173"/>
      <c r="N57" s="173"/>
      <c r="O57" s="173"/>
      <c r="P57" s="174"/>
      <c r="Q57" s="175" t="str">
        <f>IF(G57="無し","",IF(ISBLANK(L57)=TRUE,"","人"))</f>
        <v/>
      </c>
      <c r="R57" s="176"/>
      <c r="S57" s="177">
        <v>0</v>
      </c>
      <c r="T57" s="178"/>
      <c r="U57" s="178"/>
      <c r="V57" s="178"/>
      <c r="W57" s="178"/>
      <c r="X57" s="178"/>
      <c r="Y57" s="178"/>
      <c r="Z57" s="178"/>
      <c r="AA57" s="179" t="str">
        <f>IF(S57=0,"","円")</f>
        <v/>
      </c>
      <c r="AB57" s="175"/>
      <c r="AC57" s="180">
        <f t="shared" si="1"/>
        <v>0</v>
      </c>
      <c r="AD57" s="180"/>
      <c r="AE57" s="180"/>
      <c r="AF57" s="180"/>
      <c r="AG57" s="180"/>
      <c r="AH57" s="180"/>
      <c r="AI57" s="180"/>
      <c r="AJ57" s="177"/>
      <c r="AK57" s="175" t="str">
        <f>IF(G57="無し","",IF(ISBLANK(L57)=TRUE,"","円"))</f>
        <v/>
      </c>
      <c r="AL57" s="176"/>
    </row>
    <row r="58" spans="1:38" ht="15.45" customHeight="1" thickTop="1" x14ac:dyDescent="0.45">
      <c r="A58" s="165" t="s">
        <v>36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7"/>
      <c r="L58" s="62">
        <f>SUM(L14:P57)</f>
        <v>0</v>
      </c>
      <c r="M58" s="62"/>
      <c r="N58" s="62"/>
      <c r="O58" s="62"/>
      <c r="P58" s="55"/>
      <c r="Q58" s="51" t="str">
        <f>IF($L$58=0,"","人")</f>
        <v/>
      </c>
      <c r="R58" s="54"/>
      <c r="S58" s="168"/>
      <c r="T58" s="169"/>
      <c r="U58" s="169"/>
      <c r="V58" s="169"/>
      <c r="W58" s="169"/>
      <c r="X58" s="169"/>
      <c r="Y58" s="169"/>
      <c r="Z58" s="169"/>
      <c r="AA58" s="169"/>
      <c r="AB58" s="170"/>
      <c r="AC58" s="171">
        <f>SUM(AC14:AJ57)</f>
        <v>0</v>
      </c>
      <c r="AD58" s="171"/>
      <c r="AE58" s="171"/>
      <c r="AF58" s="171"/>
      <c r="AG58" s="171"/>
      <c r="AH58" s="171"/>
      <c r="AI58" s="171"/>
      <c r="AJ58" s="172"/>
      <c r="AK58" s="51" t="str">
        <f>IF(AC58=0,"","円")</f>
        <v/>
      </c>
      <c r="AL58" s="54"/>
    </row>
    <row r="59" spans="1:38" ht="13.5" customHeight="1" x14ac:dyDescent="0.45">
      <c r="A59" s="160" t="s">
        <v>37</v>
      </c>
      <c r="B59" s="161"/>
      <c r="C59" s="161"/>
      <c r="D59" s="161"/>
      <c r="E59" s="161"/>
      <c r="F59" s="162"/>
      <c r="G59" s="163" t="s">
        <v>81</v>
      </c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163"/>
      <c r="AK59" s="163"/>
      <c r="AL59" s="164"/>
    </row>
    <row r="60" spans="1:38" ht="13.5" customHeight="1" x14ac:dyDescent="0.45">
      <c r="A60" s="160" t="s">
        <v>38</v>
      </c>
      <c r="B60" s="161"/>
      <c r="C60" s="161"/>
      <c r="D60" s="161"/>
      <c r="E60" s="161"/>
      <c r="F60" s="162"/>
      <c r="G60" s="190" t="s">
        <v>54</v>
      </c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2"/>
    </row>
    <row r="61" spans="1:38" ht="13.5" customHeight="1" x14ac:dyDescent="0.45">
      <c r="A61" s="193" t="s">
        <v>39</v>
      </c>
      <c r="B61" s="193"/>
      <c r="C61" s="193"/>
      <c r="D61" s="193"/>
      <c r="E61" s="193"/>
      <c r="F61" s="193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194"/>
      <c r="AH61" s="194"/>
      <c r="AI61" s="194"/>
      <c r="AJ61" s="194"/>
      <c r="AK61" s="194"/>
      <c r="AL61" s="194"/>
    </row>
    <row r="62" spans="1:38" x14ac:dyDescent="0.45">
      <c r="A62" s="2" t="s">
        <v>40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</row>
    <row r="63" spans="1:38" x14ac:dyDescent="0.45">
      <c r="A63" s="44" t="s">
        <v>41</v>
      </c>
      <c r="B63" s="47"/>
      <c r="C63" s="47"/>
      <c r="D63" s="47"/>
      <c r="E63" s="47"/>
      <c r="F63" s="48"/>
      <c r="G63" s="195" t="s">
        <v>42</v>
      </c>
      <c r="H63" s="196"/>
      <c r="I63" s="196"/>
      <c r="J63" s="196"/>
      <c r="K63" s="196"/>
      <c r="L63" s="196"/>
      <c r="M63" s="196"/>
      <c r="N63" s="196"/>
      <c r="O63" s="196"/>
      <c r="P63" s="196"/>
      <c r="Q63" s="196"/>
      <c r="R63" s="197"/>
      <c r="S63" s="44" t="s">
        <v>43</v>
      </c>
      <c r="T63" s="47"/>
      <c r="U63" s="47"/>
      <c r="V63" s="47"/>
      <c r="W63" s="47"/>
      <c r="X63" s="48"/>
      <c r="Y63" s="195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  <c r="AL63" s="199"/>
    </row>
    <row r="64" spans="1:38" x14ac:dyDescent="0.45">
      <c r="A64" s="44" t="s">
        <v>44</v>
      </c>
      <c r="B64" s="47"/>
      <c r="C64" s="47"/>
      <c r="D64" s="47"/>
      <c r="E64" s="47"/>
      <c r="F64" s="48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2"/>
      <c r="S64" s="44" t="s">
        <v>45</v>
      </c>
      <c r="T64" s="47"/>
      <c r="U64" s="47"/>
      <c r="V64" s="47"/>
      <c r="W64" s="47"/>
      <c r="X64" s="48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3"/>
      <c r="AK64" s="183"/>
      <c r="AL64" s="184"/>
    </row>
    <row r="65" spans="1:38" ht="11.55" customHeight="1" x14ac:dyDescent="0.15">
      <c r="A65" s="185" t="s">
        <v>46</v>
      </c>
      <c r="B65" s="186"/>
      <c r="C65" s="186"/>
      <c r="D65" s="186"/>
      <c r="E65" s="186"/>
      <c r="F65" s="187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188"/>
      <c r="U65" s="188"/>
      <c r="V65" s="188"/>
      <c r="W65" s="188"/>
      <c r="X65" s="188"/>
      <c r="Y65" s="188"/>
      <c r="Z65" s="188"/>
      <c r="AA65" s="188"/>
      <c r="AB65" s="188"/>
      <c r="AC65" s="188"/>
      <c r="AD65" s="188"/>
      <c r="AE65" s="188"/>
      <c r="AF65" s="188"/>
      <c r="AG65" s="188"/>
      <c r="AH65" s="188"/>
      <c r="AI65" s="188"/>
      <c r="AJ65" s="188"/>
      <c r="AK65" s="188"/>
      <c r="AL65" s="189"/>
    </row>
    <row r="66" spans="1:38" ht="11.55" customHeight="1" x14ac:dyDescent="0.45">
      <c r="A66" s="200" t="s">
        <v>47</v>
      </c>
      <c r="B66" s="201"/>
      <c r="C66" s="201"/>
      <c r="D66" s="201"/>
      <c r="E66" s="201"/>
      <c r="F66" s="202"/>
      <c r="G66" s="203"/>
      <c r="H66" s="203"/>
      <c r="I66" s="203"/>
      <c r="J66" s="203"/>
      <c r="K66" s="203"/>
      <c r="L66" s="203"/>
      <c r="M66" s="203"/>
      <c r="N66" s="203"/>
      <c r="O66" s="203"/>
      <c r="P66" s="203"/>
      <c r="Q66" s="203"/>
      <c r="R66" s="203"/>
      <c r="S66" s="203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203"/>
      <c r="AI66" s="203"/>
      <c r="AJ66" s="203"/>
      <c r="AK66" s="203"/>
      <c r="AL66" s="204"/>
    </row>
    <row r="67" spans="1:38" ht="7.5" customHeight="1" x14ac:dyDescent="0.4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</row>
    <row r="68" spans="1:38" ht="13.05" customHeight="1" x14ac:dyDescent="0.45">
      <c r="A68" s="10" t="s">
        <v>48</v>
      </c>
      <c r="B68" s="205" t="s">
        <v>49</v>
      </c>
      <c r="C68" s="205"/>
      <c r="D68" s="205"/>
      <c r="E68" s="205"/>
      <c r="F68" s="205"/>
      <c r="G68" s="10" t="s">
        <v>7</v>
      </c>
      <c r="H68" s="11" t="s">
        <v>50</v>
      </c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1:38" ht="12" customHeight="1" x14ac:dyDescent="0.45">
      <c r="A69" s="10" t="s">
        <v>48</v>
      </c>
      <c r="B69" s="205" t="s">
        <v>51</v>
      </c>
      <c r="C69" s="205"/>
      <c r="D69" s="205"/>
      <c r="E69" s="205"/>
      <c r="F69" s="205"/>
      <c r="G69" s="10" t="s">
        <v>7</v>
      </c>
      <c r="H69" s="11" t="s">
        <v>66</v>
      </c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</row>
    <row r="70" spans="1:38" ht="4.05" customHeight="1" x14ac:dyDescent="0.45">
      <c r="A70" s="10"/>
      <c r="B70" s="205"/>
      <c r="C70" s="205"/>
      <c r="D70" s="205"/>
      <c r="E70" s="205"/>
      <c r="F70" s="205"/>
      <c r="G70" s="1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</row>
    <row r="71" spans="1:38" ht="16.5" customHeight="1" x14ac:dyDescent="0.15">
      <c r="A71" s="12"/>
      <c r="B71" s="206"/>
      <c r="C71" s="206"/>
      <c r="D71" s="206"/>
      <c r="E71" s="206"/>
      <c r="F71" s="206"/>
      <c r="G71" s="13"/>
      <c r="H71" s="207" t="s">
        <v>52</v>
      </c>
      <c r="I71" s="207"/>
      <c r="J71" s="207"/>
      <c r="K71" s="207"/>
      <c r="L71" s="207"/>
      <c r="M71" s="207"/>
      <c r="N71" s="207"/>
      <c r="O71" s="208" t="s">
        <v>82</v>
      </c>
      <c r="P71" s="208"/>
      <c r="Q71" s="208"/>
      <c r="R71" s="208"/>
      <c r="S71" s="208"/>
      <c r="T71" s="208"/>
      <c r="U71" s="208"/>
      <c r="V71" s="208"/>
      <c r="W71" s="208"/>
      <c r="X71" s="208"/>
      <c r="Y71" s="208"/>
      <c r="Z71" s="207" t="s">
        <v>53</v>
      </c>
      <c r="AA71" s="207"/>
      <c r="AB71" s="207"/>
      <c r="AC71" s="208" t="s">
        <v>83</v>
      </c>
      <c r="AD71" s="208"/>
      <c r="AE71" s="208"/>
      <c r="AF71" s="208"/>
      <c r="AG71" s="208"/>
      <c r="AH71" s="208"/>
      <c r="AI71" s="208"/>
      <c r="AJ71" s="208"/>
      <c r="AK71" s="208"/>
      <c r="AL71" s="208"/>
    </row>
    <row r="72" spans="1:38" ht="18.45" customHeight="1" x14ac:dyDescent="0.15">
      <c r="A72" s="14" t="s">
        <v>55</v>
      </c>
      <c r="B72" s="15"/>
      <c r="C72" s="15"/>
      <c r="D72" s="16"/>
      <c r="E72" s="16"/>
      <c r="F72" s="16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</row>
    <row r="73" spans="1:38" ht="21.6" customHeight="1" x14ac:dyDescent="0.45">
      <c r="A73" s="209" t="s">
        <v>56</v>
      </c>
      <c r="B73" s="210"/>
      <c r="C73" s="210"/>
      <c r="D73" s="211"/>
      <c r="E73" s="212" t="s">
        <v>60</v>
      </c>
      <c r="F73" s="213"/>
      <c r="G73" s="213"/>
      <c r="H73" s="213"/>
      <c r="I73" s="213"/>
      <c r="J73" s="213"/>
      <c r="K73" s="213"/>
      <c r="L73" s="213"/>
      <c r="M73" s="213"/>
      <c r="N73" s="214"/>
      <c r="O73" s="215" t="s">
        <v>59</v>
      </c>
      <c r="P73" s="213"/>
      <c r="Q73" s="213"/>
      <c r="R73" s="213"/>
      <c r="S73" s="213"/>
      <c r="T73" s="213"/>
      <c r="U73" s="213"/>
      <c r="V73" s="213"/>
      <c r="W73" s="213"/>
      <c r="X73" s="213"/>
      <c r="Y73" s="213"/>
      <c r="Z73" s="213"/>
      <c r="AA73" s="214"/>
      <c r="AB73" s="213" t="s">
        <v>58</v>
      </c>
      <c r="AC73" s="213"/>
      <c r="AD73" s="213"/>
      <c r="AE73" s="213"/>
      <c r="AF73" s="213"/>
      <c r="AG73" s="213"/>
      <c r="AH73" s="213"/>
      <c r="AI73" s="213"/>
      <c r="AJ73" s="213"/>
      <c r="AK73" s="213"/>
      <c r="AL73" s="216"/>
    </row>
    <row r="74" spans="1:38" ht="21.6" customHeight="1" x14ac:dyDescent="0.45">
      <c r="A74" s="209" t="s">
        <v>57</v>
      </c>
      <c r="B74" s="210"/>
      <c r="C74" s="210"/>
      <c r="D74" s="211"/>
      <c r="E74" s="212" t="s">
        <v>61</v>
      </c>
      <c r="F74" s="213"/>
      <c r="G74" s="213"/>
      <c r="H74" s="213"/>
      <c r="I74" s="213"/>
      <c r="J74" s="213"/>
      <c r="K74" s="213"/>
      <c r="L74" s="213"/>
      <c r="M74" s="213"/>
      <c r="N74" s="214"/>
      <c r="O74" s="215" t="s">
        <v>59</v>
      </c>
      <c r="P74" s="213"/>
      <c r="Q74" s="213"/>
      <c r="R74" s="213"/>
      <c r="S74" s="213"/>
      <c r="T74" s="213"/>
      <c r="U74" s="213"/>
      <c r="V74" s="213"/>
      <c r="W74" s="213"/>
      <c r="X74" s="213"/>
      <c r="Y74" s="213"/>
      <c r="Z74" s="213"/>
      <c r="AA74" s="214"/>
      <c r="AB74" s="213" t="s">
        <v>58</v>
      </c>
      <c r="AC74" s="213"/>
      <c r="AD74" s="213"/>
      <c r="AE74" s="213"/>
      <c r="AF74" s="213"/>
      <c r="AG74" s="213"/>
      <c r="AH74" s="213"/>
      <c r="AI74" s="213"/>
      <c r="AJ74" s="213"/>
      <c r="AK74" s="213"/>
      <c r="AL74" s="216"/>
    </row>
    <row r="75" spans="1:38" x14ac:dyDescent="0.45">
      <c r="G75" s="1"/>
      <c r="H75" s="1"/>
    </row>
    <row r="76" spans="1:38" x14ac:dyDescent="0.45">
      <c r="G76" s="1"/>
      <c r="H76" s="1"/>
    </row>
  </sheetData>
  <protectedRanges>
    <protectedRange sqref="D4" name="宛先"/>
    <protectedRange sqref="AD3" name="年"/>
    <protectedRange sqref="AG3" name="月"/>
    <protectedRange sqref="AJ3" name="日"/>
    <protectedRange sqref="X5:AK7" name="医療機関名"/>
    <protectedRange sqref="L8" name="実績年"/>
    <protectedRange sqref="O8" name="実績月"/>
    <protectedRange sqref="L14:P57" name="実績人数"/>
    <protectedRange sqref="S46 S50 S52" name="単価_インフル"/>
    <protectedRange sqref="S48 S54" name="単価_肺炎"/>
    <protectedRange sqref="G63" name="金融機関名"/>
    <protectedRange sqref="Y63" name="本支店名"/>
    <protectedRange sqref="G64" name="預金種別"/>
    <protectedRange sqref="Y64" name="口座番号"/>
    <protectedRange sqref="G65:AL66" name="口座名義"/>
  </protectedRanges>
  <mergeCells count="390">
    <mergeCell ref="G52:K52"/>
    <mergeCell ref="L52:P52"/>
    <mergeCell ref="Q52:R52"/>
    <mergeCell ref="S52:Z52"/>
    <mergeCell ref="S53:Z53"/>
    <mergeCell ref="AC53:AJ53"/>
    <mergeCell ref="AK53:AL53"/>
    <mergeCell ref="AK55:AL55"/>
    <mergeCell ref="A52:C55"/>
    <mergeCell ref="G53:K53"/>
    <mergeCell ref="D52:F53"/>
    <mergeCell ref="D54:F55"/>
    <mergeCell ref="AA53:AB53"/>
    <mergeCell ref="Q53:R53"/>
    <mergeCell ref="L53:P53"/>
    <mergeCell ref="G55:K55"/>
    <mergeCell ref="L55:P55"/>
    <mergeCell ref="Q55:R55"/>
    <mergeCell ref="S55:Z55"/>
    <mergeCell ref="AA55:AB55"/>
    <mergeCell ref="AC55:AJ55"/>
    <mergeCell ref="AA52:AB52"/>
    <mergeCell ref="AC52:AJ52"/>
    <mergeCell ref="AK52:AL52"/>
    <mergeCell ref="A74:D74"/>
    <mergeCell ref="A73:D73"/>
    <mergeCell ref="E73:N73"/>
    <mergeCell ref="E74:N74"/>
    <mergeCell ref="O73:AA73"/>
    <mergeCell ref="O74:AA74"/>
    <mergeCell ref="AB73:AL73"/>
    <mergeCell ref="AB74:AL74"/>
    <mergeCell ref="AA54:AB54"/>
    <mergeCell ref="AC54:AJ54"/>
    <mergeCell ref="AK54:AL54"/>
    <mergeCell ref="G54:K54"/>
    <mergeCell ref="L54:P54"/>
    <mergeCell ref="Q54:R54"/>
    <mergeCell ref="S54:Z54"/>
    <mergeCell ref="A66:F66"/>
    <mergeCell ref="G66:AL66"/>
    <mergeCell ref="B68:F68"/>
    <mergeCell ref="B69:F69"/>
    <mergeCell ref="B70:F70"/>
    <mergeCell ref="B71:F71"/>
    <mergeCell ref="H71:N71"/>
    <mergeCell ref="O71:Y71"/>
    <mergeCell ref="Z71:AB71"/>
    <mergeCell ref="AC71:AL71"/>
    <mergeCell ref="A64:F64"/>
    <mergeCell ref="G64:R64"/>
    <mergeCell ref="S64:X64"/>
    <mergeCell ref="Y64:AL64"/>
    <mergeCell ref="A65:F65"/>
    <mergeCell ref="G65:AL65"/>
    <mergeCell ref="A60:F60"/>
    <mergeCell ref="G60:AL60"/>
    <mergeCell ref="A61:F61"/>
    <mergeCell ref="G61:AL61"/>
    <mergeCell ref="A63:F63"/>
    <mergeCell ref="G63:R63"/>
    <mergeCell ref="S63:X63"/>
    <mergeCell ref="Y63:AL63"/>
    <mergeCell ref="A59:F59"/>
    <mergeCell ref="G59:AL59"/>
    <mergeCell ref="A58:K58"/>
    <mergeCell ref="L58:P58"/>
    <mergeCell ref="Q58:R58"/>
    <mergeCell ref="S58:AB58"/>
    <mergeCell ref="AC58:AJ58"/>
    <mergeCell ref="AK58:AL58"/>
    <mergeCell ref="L57:P57"/>
    <mergeCell ref="Q57:R57"/>
    <mergeCell ref="S57:Z57"/>
    <mergeCell ref="AA57:AB57"/>
    <mergeCell ref="AC57:AJ57"/>
    <mergeCell ref="AK57:AL57"/>
    <mergeCell ref="A56:F57"/>
    <mergeCell ref="G56:K56"/>
    <mergeCell ref="L56:P56"/>
    <mergeCell ref="Q56:R56"/>
    <mergeCell ref="S56:Z56"/>
    <mergeCell ref="AA56:AB56"/>
    <mergeCell ref="AC56:AJ56"/>
    <mergeCell ref="AK56:AL56"/>
    <mergeCell ref="G57:K57"/>
    <mergeCell ref="A50:F51"/>
    <mergeCell ref="G50:K50"/>
    <mergeCell ref="L50:P50"/>
    <mergeCell ref="Q50:R50"/>
    <mergeCell ref="S50:Z50"/>
    <mergeCell ref="AA50:AB50"/>
    <mergeCell ref="AC50:AJ50"/>
    <mergeCell ref="AK50:AL50"/>
    <mergeCell ref="G49:K49"/>
    <mergeCell ref="L49:P49"/>
    <mergeCell ref="Q49:R49"/>
    <mergeCell ref="S49:Z49"/>
    <mergeCell ref="AA49:AB49"/>
    <mergeCell ref="AC49:AJ49"/>
    <mergeCell ref="AK51:AL51"/>
    <mergeCell ref="G51:K51"/>
    <mergeCell ref="L51:P51"/>
    <mergeCell ref="Q51:R51"/>
    <mergeCell ref="S51:Z51"/>
    <mergeCell ref="AA51:AB51"/>
    <mergeCell ref="AC51:AJ51"/>
    <mergeCell ref="AK48:AL48"/>
    <mergeCell ref="AA47:AB47"/>
    <mergeCell ref="AC47:AJ47"/>
    <mergeCell ref="AK47:AL47"/>
    <mergeCell ref="A48:F49"/>
    <mergeCell ref="G48:K48"/>
    <mergeCell ref="L48:P48"/>
    <mergeCell ref="Q48:R48"/>
    <mergeCell ref="S48:Z48"/>
    <mergeCell ref="AA48:AB48"/>
    <mergeCell ref="AC48:AJ48"/>
    <mergeCell ref="AK49:AL49"/>
    <mergeCell ref="AC46:AJ46"/>
    <mergeCell ref="AK46:AL46"/>
    <mergeCell ref="A46:F47"/>
    <mergeCell ref="G46:K46"/>
    <mergeCell ref="L46:P46"/>
    <mergeCell ref="Q46:R46"/>
    <mergeCell ref="S46:Z46"/>
    <mergeCell ref="AA46:AB46"/>
    <mergeCell ref="G47:K47"/>
    <mergeCell ref="L47:P47"/>
    <mergeCell ref="Q47:R47"/>
    <mergeCell ref="S47:Z47"/>
    <mergeCell ref="L45:P45"/>
    <mergeCell ref="Q45:R45"/>
    <mergeCell ref="S45:Z45"/>
    <mergeCell ref="AA45:AB45"/>
    <mergeCell ref="AC45:AJ45"/>
    <mergeCell ref="AK45:AL45"/>
    <mergeCell ref="AK43:AL43"/>
    <mergeCell ref="A44:F45"/>
    <mergeCell ref="G44:K44"/>
    <mergeCell ref="L44:P44"/>
    <mergeCell ref="Q44:R44"/>
    <mergeCell ref="S44:Z44"/>
    <mergeCell ref="AA44:AB44"/>
    <mergeCell ref="AC44:AJ44"/>
    <mergeCell ref="AK44:AL44"/>
    <mergeCell ref="G45:K45"/>
    <mergeCell ref="A43:K43"/>
    <mergeCell ref="L43:P43"/>
    <mergeCell ref="Q43:R43"/>
    <mergeCell ref="S43:Z43"/>
    <mergeCell ref="AA43:AB43"/>
    <mergeCell ref="AC43:AJ43"/>
    <mergeCell ref="AK41:AL41"/>
    <mergeCell ref="A42:K42"/>
    <mergeCell ref="L42:P42"/>
    <mergeCell ref="Q42:R42"/>
    <mergeCell ref="S42:Z42"/>
    <mergeCell ref="AA42:AB42"/>
    <mergeCell ref="AC42:AJ42"/>
    <mergeCell ref="AK42:AL42"/>
    <mergeCell ref="G41:K41"/>
    <mergeCell ref="L41:P41"/>
    <mergeCell ref="Q41:R41"/>
    <mergeCell ref="S41:Z41"/>
    <mergeCell ref="AA41:AB41"/>
    <mergeCell ref="AC41:AJ41"/>
    <mergeCell ref="A39:F41"/>
    <mergeCell ref="AK39:AL39"/>
    <mergeCell ref="G40:K40"/>
    <mergeCell ref="L40:P40"/>
    <mergeCell ref="Q40:R40"/>
    <mergeCell ref="S40:Z40"/>
    <mergeCell ref="AA40:AB40"/>
    <mergeCell ref="AC40:AJ40"/>
    <mergeCell ref="AK40:AL40"/>
    <mergeCell ref="AA38:AB38"/>
    <mergeCell ref="AC38:AJ38"/>
    <mergeCell ref="AK38:AL38"/>
    <mergeCell ref="G39:K39"/>
    <mergeCell ref="L39:P39"/>
    <mergeCell ref="Q39:R39"/>
    <mergeCell ref="S39:Z39"/>
    <mergeCell ref="AA39:AB39"/>
    <mergeCell ref="AC39:AJ39"/>
    <mergeCell ref="AC36:AJ36"/>
    <mergeCell ref="AK36:AL36"/>
    <mergeCell ref="G37:K37"/>
    <mergeCell ref="L37:P37"/>
    <mergeCell ref="Q37:R37"/>
    <mergeCell ref="S37:Z37"/>
    <mergeCell ref="AA37:AB37"/>
    <mergeCell ref="AC37:AJ37"/>
    <mergeCell ref="AK37:AL37"/>
    <mergeCell ref="A36:F38"/>
    <mergeCell ref="G36:K36"/>
    <mergeCell ref="L36:P36"/>
    <mergeCell ref="Q36:R36"/>
    <mergeCell ref="S36:Z36"/>
    <mergeCell ref="AA36:AB36"/>
    <mergeCell ref="G38:K38"/>
    <mergeCell ref="L38:P38"/>
    <mergeCell ref="Q38:R38"/>
    <mergeCell ref="S38:Z38"/>
    <mergeCell ref="AK34:AL34"/>
    <mergeCell ref="A35:K35"/>
    <mergeCell ref="L35:P35"/>
    <mergeCell ref="Q35:R35"/>
    <mergeCell ref="S35:Z35"/>
    <mergeCell ref="AA35:AB35"/>
    <mergeCell ref="AC35:AJ35"/>
    <mergeCell ref="AK35:AL35"/>
    <mergeCell ref="A34:K34"/>
    <mergeCell ref="L34:P34"/>
    <mergeCell ref="Q34:R34"/>
    <mergeCell ref="S34:Z34"/>
    <mergeCell ref="AA34:AB34"/>
    <mergeCell ref="AC34:AJ34"/>
    <mergeCell ref="L33:P33"/>
    <mergeCell ref="Q33:R33"/>
    <mergeCell ref="S33:Z33"/>
    <mergeCell ref="AA33:AB33"/>
    <mergeCell ref="AC33:AJ33"/>
    <mergeCell ref="AK33:AL33"/>
    <mergeCell ref="AK31:AL31"/>
    <mergeCell ref="A32:F33"/>
    <mergeCell ref="G32:K32"/>
    <mergeCell ref="L32:P32"/>
    <mergeCell ref="Q32:R32"/>
    <mergeCell ref="S32:Z32"/>
    <mergeCell ref="AA32:AB32"/>
    <mergeCell ref="AC32:AJ32"/>
    <mergeCell ref="AK32:AL32"/>
    <mergeCell ref="G33:K33"/>
    <mergeCell ref="G31:K31"/>
    <mergeCell ref="L31:P31"/>
    <mergeCell ref="Q31:R31"/>
    <mergeCell ref="S31:Z31"/>
    <mergeCell ref="AA31:AB31"/>
    <mergeCell ref="AC31:AJ31"/>
    <mergeCell ref="L30:P30"/>
    <mergeCell ref="Q30:R30"/>
    <mergeCell ref="S30:Z30"/>
    <mergeCell ref="AA30:AB30"/>
    <mergeCell ref="AC30:AJ30"/>
    <mergeCell ref="AK30:AL30"/>
    <mergeCell ref="AK28:AL28"/>
    <mergeCell ref="A29:F31"/>
    <mergeCell ref="G29:K29"/>
    <mergeCell ref="L29:P29"/>
    <mergeCell ref="Q29:R29"/>
    <mergeCell ref="S29:Z29"/>
    <mergeCell ref="AA29:AB29"/>
    <mergeCell ref="AC29:AJ29"/>
    <mergeCell ref="AK29:AL29"/>
    <mergeCell ref="G30:K30"/>
    <mergeCell ref="G28:K28"/>
    <mergeCell ref="L28:P28"/>
    <mergeCell ref="Q28:R28"/>
    <mergeCell ref="S28:Z28"/>
    <mergeCell ref="AA28:AB28"/>
    <mergeCell ref="AC28:AJ28"/>
    <mergeCell ref="A26:F28"/>
    <mergeCell ref="G27:K27"/>
    <mergeCell ref="L27:P27"/>
    <mergeCell ref="Q27:R27"/>
    <mergeCell ref="S27:Z27"/>
    <mergeCell ref="AA27:AB27"/>
    <mergeCell ref="AC27:AJ27"/>
    <mergeCell ref="AK27:AL27"/>
    <mergeCell ref="AA25:AB25"/>
    <mergeCell ref="AC25:AJ25"/>
    <mergeCell ref="AK25:AL25"/>
    <mergeCell ref="G26:K26"/>
    <mergeCell ref="L26:P26"/>
    <mergeCell ref="Q26:R26"/>
    <mergeCell ref="S26:Z26"/>
    <mergeCell ref="AA26:AB26"/>
    <mergeCell ref="AC26:AJ26"/>
    <mergeCell ref="AK23:AL23"/>
    <mergeCell ref="G24:K24"/>
    <mergeCell ref="L24:P24"/>
    <mergeCell ref="Q24:R24"/>
    <mergeCell ref="S24:Z24"/>
    <mergeCell ref="AA24:AB24"/>
    <mergeCell ref="AC24:AJ24"/>
    <mergeCell ref="AK24:AL24"/>
    <mergeCell ref="AK26:AL26"/>
    <mergeCell ref="A20:K20"/>
    <mergeCell ref="L20:P20"/>
    <mergeCell ref="Q20:R20"/>
    <mergeCell ref="S20:Z20"/>
    <mergeCell ref="AA20:AB20"/>
    <mergeCell ref="AC20:AJ20"/>
    <mergeCell ref="A23:F25"/>
    <mergeCell ref="G23:K23"/>
    <mergeCell ref="L23:P23"/>
    <mergeCell ref="Q23:R23"/>
    <mergeCell ref="S23:Z23"/>
    <mergeCell ref="AA23:AB23"/>
    <mergeCell ref="G25:K25"/>
    <mergeCell ref="L25:P25"/>
    <mergeCell ref="Q25:R25"/>
    <mergeCell ref="S25:Z25"/>
    <mergeCell ref="AC23:AJ23"/>
    <mergeCell ref="A21:F22"/>
    <mergeCell ref="G21:K21"/>
    <mergeCell ref="L21:P21"/>
    <mergeCell ref="Q21:R21"/>
    <mergeCell ref="S21:Z21"/>
    <mergeCell ref="AA21:AB21"/>
    <mergeCell ref="AC21:AJ21"/>
    <mergeCell ref="AK21:AL21"/>
    <mergeCell ref="G22:K22"/>
    <mergeCell ref="L19:P19"/>
    <mergeCell ref="Q19:R19"/>
    <mergeCell ref="S19:Z19"/>
    <mergeCell ref="AA19:AB19"/>
    <mergeCell ref="AC19:AJ19"/>
    <mergeCell ref="AK19:AL19"/>
    <mergeCell ref="L22:P22"/>
    <mergeCell ref="Q22:R22"/>
    <mergeCell ref="S22:Z22"/>
    <mergeCell ref="AA22:AB22"/>
    <mergeCell ref="AC22:AJ22"/>
    <mergeCell ref="AK22:AL22"/>
    <mergeCell ref="AK20:AL20"/>
    <mergeCell ref="A18:F19"/>
    <mergeCell ref="G18:K18"/>
    <mergeCell ref="L18:P18"/>
    <mergeCell ref="Q18:R18"/>
    <mergeCell ref="S18:Z18"/>
    <mergeCell ref="AA18:AB18"/>
    <mergeCell ref="AC16:AJ16"/>
    <mergeCell ref="AK16:AL16"/>
    <mergeCell ref="G17:K17"/>
    <mergeCell ref="L17:P17"/>
    <mergeCell ref="Q17:R17"/>
    <mergeCell ref="S17:Z17"/>
    <mergeCell ref="AA17:AB17"/>
    <mergeCell ref="AC17:AJ17"/>
    <mergeCell ref="AK17:AL17"/>
    <mergeCell ref="A16:F17"/>
    <mergeCell ref="G16:K16"/>
    <mergeCell ref="L16:P16"/>
    <mergeCell ref="Q16:R16"/>
    <mergeCell ref="S16:Z16"/>
    <mergeCell ref="AA16:AB16"/>
    <mergeCell ref="AC18:AJ18"/>
    <mergeCell ref="AK18:AL18"/>
    <mergeCell ref="G19:K19"/>
    <mergeCell ref="AC14:AJ14"/>
    <mergeCell ref="AK14:AL14"/>
    <mergeCell ref="G15:K15"/>
    <mergeCell ref="L15:P15"/>
    <mergeCell ref="Q15:R15"/>
    <mergeCell ref="S15:Z15"/>
    <mergeCell ref="AA15:AB15"/>
    <mergeCell ref="AC15:AJ15"/>
    <mergeCell ref="AK15:AL15"/>
    <mergeCell ref="A14:F15"/>
    <mergeCell ref="G14:K14"/>
    <mergeCell ref="L14:P14"/>
    <mergeCell ref="Q14:R14"/>
    <mergeCell ref="S14:Z14"/>
    <mergeCell ref="AA14:AB14"/>
    <mergeCell ref="T12:AA12"/>
    <mergeCell ref="A13:F13"/>
    <mergeCell ref="G13:K13"/>
    <mergeCell ref="L13:R13"/>
    <mergeCell ref="S13:AB13"/>
    <mergeCell ref="AC13:AL13"/>
    <mergeCell ref="L8:M8"/>
    <mergeCell ref="O8:P8"/>
    <mergeCell ref="Q8:R8"/>
    <mergeCell ref="I10:N10"/>
    <mergeCell ref="P10:AA10"/>
    <mergeCell ref="AB10:AC10"/>
    <mergeCell ref="R5:V5"/>
    <mergeCell ref="X5:AK5"/>
    <mergeCell ref="R6:V6"/>
    <mergeCell ref="X6:AK6"/>
    <mergeCell ref="R7:V7"/>
    <mergeCell ref="X7:AK7"/>
    <mergeCell ref="A1:AL1"/>
    <mergeCell ref="A2:AL2"/>
    <mergeCell ref="AD3:AE3"/>
    <mergeCell ref="AG3:AH3"/>
    <mergeCell ref="AJ3:AK3"/>
    <mergeCell ref="D4:P4"/>
  </mergeCells>
  <phoneticPr fontId="2"/>
  <conditionalFormatting sqref="G50:K50">
    <cfRule type="expression" dxfId="21" priority="23" stopIfTrue="1">
      <formula>$G$46&lt;&gt;""</formula>
    </cfRule>
  </conditionalFormatting>
  <conditionalFormatting sqref="G44:P44 AC44:AL44">
    <cfRule type="expression" dxfId="20" priority="33" stopIfTrue="1">
      <formula>$G$21&lt;&gt;""</formula>
    </cfRule>
  </conditionalFormatting>
  <conditionalFormatting sqref="G27:R27 AC27:AL27">
    <cfRule type="expression" dxfId="19" priority="27" stopIfTrue="1">
      <formula>$G$27&lt;&gt;""</formula>
    </cfRule>
  </conditionalFormatting>
  <conditionalFormatting sqref="G30:R30 AC30:AL30">
    <cfRule type="expression" dxfId="18" priority="28" stopIfTrue="1">
      <formula>$G$30&lt;&gt;""</formula>
    </cfRule>
  </conditionalFormatting>
  <conditionalFormatting sqref="G14:AL14">
    <cfRule type="expression" dxfId="17" priority="20" stopIfTrue="1">
      <formula>$G$18&lt;&gt;""</formula>
    </cfRule>
  </conditionalFormatting>
  <conditionalFormatting sqref="G16:AL16">
    <cfRule type="expression" dxfId="16" priority="21" stopIfTrue="1">
      <formula>$G$18&lt;&gt;""</formula>
    </cfRule>
  </conditionalFormatting>
  <conditionalFormatting sqref="G18:AL18">
    <cfRule type="expression" dxfId="15" priority="24" stopIfTrue="1">
      <formula>$G$18&lt;&gt;""</formula>
    </cfRule>
  </conditionalFormatting>
  <conditionalFormatting sqref="G21:AL21">
    <cfRule type="expression" dxfId="14" priority="25" stopIfTrue="1">
      <formula>$G$21&lt;&gt;""</formula>
    </cfRule>
  </conditionalFormatting>
  <conditionalFormatting sqref="G24:AL24">
    <cfRule type="expression" dxfId="13" priority="26" stopIfTrue="1">
      <formula>$G$24&lt;&gt;""</formula>
    </cfRule>
  </conditionalFormatting>
  <conditionalFormatting sqref="G32:AL32">
    <cfRule type="expression" dxfId="12" priority="29" stopIfTrue="1">
      <formula>$G$32&lt;&gt;""</formula>
    </cfRule>
  </conditionalFormatting>
  <conditionalFormatting sqref="G46:AL46">
    <cfRule type="expression" dxfId="11" priority="35" stopIfTrue="1">
      <formula>$G$46&lt;&gt;""</formula>
    </cfRule>
  </conditionalFormatting>
  <conditionalFormatting sqref="G48:AL48">
    <cfRule type="expression" dxfId="10" priority="37" stopIfTrue="1">
      <formula>$G$48&lt;&gt;""</formula>
    </cfRule>
  </conditionalFormatting>
  <conditionalFormatting sqref="G56:AL56">
    <cfRule type="expression" dxfId="9" priority="34" stopIfTrue="1">
      <formula>$G$56&lt;&gt;""</formula>
    </cfRule>
  </conditionalFormatting>
  <conditionalFormatting sqref="L43:P43 AC43:AJ43">
    <cfRule type="expression" dxfId="8" priority="32" stopIfTrue="1">
      <formula>$G$43&lt;&gt;""</formula>
    </cfRule>
  </conditionalFormatting>
  <conditionalFormatting sqref="Q50:R50">
    <cfRule type="expression" dxfId="7" priority="16" stopIfTrue="1">
      <formula>$G$48&lt;&gt;""</formula>
    </cfRule>
  </conditionalFormatting>
  <conditionalFormatting sqref="S50:Z50">
    <cfRule type="expression" dxfId="6" priority="19" stopIfTrue="1">
      <formula>$G$46&lt;&gt;""</formula>
    </cfRule>
  </conditionalFormatting>
  <conditionalFormatting sqref="S27:AB27">
    <cfRule type="expression" dxfId="5" priority="30" stopIfTrue="1">
      <formula>$G$24&lt;&gt;""</formula>
    </cfRule>
  </conditionalFormatting>
  <conditionalFormatting sqref="S30:AB30">
    <cfRule type="expression" dxfId="4" priority="31" stopIfTrue="1">
      <formula>$G$24&lt;&gt;""</formula>
    </cfRule>
  </conditionalFormatting>
  <conditionalFormatting sqref="AA50:AB50">
    <cfRule type="expression" dxfId="3" priority="18" stopIfTrue="1">
      <formula>$G$18&lt;&gt;""</formula>
    </cfRule>
  </conditionalFormatting>
  <conditionalFormatting sqref="AC50:AL50">
    <cfRule type="expression" dxfId="2" priority="14" stopIfTrue="1">
      <formula>$G$48&lt;&gt;""</formula>
    </cfRule>
  </conditionalFormatting>
  <conditionalFormatting sqref="G52:AL52">
    <cfRule type="expression" dxfId="1" priority="1" stopIfTrue="1">
      <formula>$G$46&lt;&gt;""</formula>
    </cfRule>
  </conditionalFormatting>
  <conditionalFormatting sqref="G54:AL54">
    <cfRule type="expression" dxfId="0" priority="2" stopIfTrue="1">
      <formula>$G$48&lt;&gt;""</formula>
    </cfRule>
  </conditionalFormatting>
  <dataValidations count="5">
    <dataValidation type="list" showErrorMessage="1" errorTitle="入力規則" error="リストから選択してください。" sqref="G64:R64" xr:uid="{3A3FB087-87EE-45E9-854C-527BD1F40C9A}">
      <formula1>"普　通,当　座"</formula1>
    </dataValidation>
    <dataValidation type="list" showErrorMessage="1" errorTitle="入力規則" error="リストから選択してください。" sqref="D4:P4" xr:uid="{832ED938-AEA2-41C9-933B-A55B4B2F411E}">
      <formula1>INDIRECT("委託料一覧!a6:a34")</formula1>
    </dataValidation>
    <dataValidation type="whole" operator="greaterThan" allowBlank="1" showInputMessage="1" showErrorMessage="1" errorTitle="入力規則" error="0より大きい整数を入力してください。" sqref="M14:P36 M52:P58 M39:P39 S48:Z48 S46:Z46 S50:Z50 M42:P49 L14:L58 S54:Z54 S52:Z52" xr:uid="{67186D8E-2DD4-40D2-B799-AB4C7C88AF87}">
      <formula1>0</formula1>
    </dataValidation>
    <dataValidation type="whole" allowBlank="1" showInputMessage="1" showErrorMessage="1" errorTitle="入力既存" error="1 ～ 12 の整数を入力してください。" sqref="O8:P8 AG3:AH3" xr:uid="{B7DBDD48-E40D-401E-BC3A-311C7E709674}">
      <formula1>1</formula1>
      <formula2>12</formula2>
    </dataValidation>
    <dataValidation type="whole" allowBlank="1" showInputMessage="1" showErrorMessage="1" errorTitle="入力規則" error="1 ～ 31 の整数を入力してください。" sqref="AJ3:AK3" xr:uid="{A014B886-5BFD-4A04-9A8B-5290C2F8D0E5}">
      <formula1>1</formula1>
      <formula2>31</formula2>
    </dataValidation>
  </dataValidations>
  <pageMargins left="0.86614173228346458" right="0.70866141732283472" top="0.27559055118110237" bottom="0" header="0.27559055118110237" footer="0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 友希</dc:creator>
  <cp:lastModifiedBy>ogata04</cp:lastModifiedBy>
  <cp:lastPrinted>2025-04-17T00:10:03Z</cp:lastPrinted>
  <dcterms:created xsi:type="dcterms:W3CDTF">2025-04-16T05:13:31Z</dcterms:created>
  <dcterms:modified xsi:type="dcterms:W3CDTF">2025-05-01T08:35:54Z</dcterms:modified>
</cp:coreProperties>
</file>