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ntnx01fs.ntnx.ogata.lan\swan\pub\!!!!!!R8指定管理者選定関係\★R8～指定管理施設\04.ふれあい健康館\"/>
    </mc:Choice>
  </mc:AlternateContent>
  <xr:revisionPtr revIDLastSave="0" documentId="13_ncr:1_{2D6E5E70-D382-4C64-A461-54D7C2FDA499}" xr6:coauthVersionLast="47" xr6:coauthVersionMax="47" xr10:uidLastSave="{00000000-0000-0000-0000-000000000000}"/>
  <bookViews>
    <workbookView xWindow="-108" yWindow="-108" windowWidth="23256" windowHeight="13896" xr2:uid="{314E0DA8-C112-439E-BAE9-A600CED6CC28}"/>
  </bookViews>
  <sheets>
    <sheet name="修正後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2" l="1"/>
  <c r="N42" i="2"/>
  <c r="N41" i="2"/>
  <c r="N40" i="2"/>
  <c r="N39" i="2"/>
  <c r="N36" i="2"/>
  <c r="N35" i="2"/>
  <c r="H35" i="2"/>
  <c r="G35" i="2"/>
  <c r="F35" i="2"/>
  <c r="E35" i="2"/>
  <c r="D35" i="2"/>
  <c r="C35" i="2"/>
  <c r="N34" i="2"/>
  <c r="N33" i="2"/>
  <c r="N32" i="2"/>
  <c r="N31" i="2"/>
  <c r="N30" i="2"/>
  <c r="N29" i="2"/>
  <c r="N28" i="2"/>
  <c r="N27" i="2"/>
  <c r="N26" i="2"/>
  <c r="N25" i="2"/>
  <c r="N24" i="2"/>
  <c r="N23" i="2"/>
  <c r="H23" i="2"/>
  <c r="G23" i="2"/>
  <c r="F23" i="2"/>
  <c r="E23" i="2"/>
  <c r="D23" i="2"/>
  <c r="C23" i="2"/>
  <c r="N22" i="2"/>
  <c r="N21" i="2"/>
  <c r="N20" i="2"/>
  <c r="N19" i="2"/>
  <c r="M18" i="2"/>
  <c r="L18" i="2"/>
  <c r="K18" i="2"/>
  <c r="J18" i="2"/>
  <c r="I18" i="2"/>
  <c r="H18" i="2"/>
  <c r="G18" i="2"/>
  <c r="F18" i="2"/>
  <c r="E18" i="2"/>
  <c r="D18" i="2"/>
  <c r="C18" i="2"/>
  <c r="N17" i="2"/>
  <c r="N16" i="2"/>
  <c r="N15" i="2"/>
  <c r="M14" i="2"/>
  <c r="L14" i="2"/>
  <c r="K14" i="2"/>
  <c r="J14" i="2"/>
  <c r="I14" i="2"/>
  <c r="H14" i="2"/>
  <c r="G14" i="2"/>
  <c r="F14" i="2"/>
  <c r="E14" i="2"/>
  <c r="D14" i="2"/>
  <c r="C14" i="2"/>
  <c r="N13" i="2"/>
  <c r="G8" i="2"/>
  <c r="F8" i="2"/>
  <c r="E8" i="2"/>
  <c r="D8" i="2"/>
  <c r="C8" i="2"/>
  <c r="N7" i="2"/>
  <c r="N6" i="2"/>
  <c r="G43" i="2" l="1"/>
  <c r="N18" i="2"/>
  <c r="L43" i="2"/>
  <c r="L8" i="2" s="1"/>
  <c r="L5" i="2" s="1"/>
  <c r="E43" i="2"/>
  <c r="M43" i="2"/>
  <c r="M8" i="2" s="1"/>
  <c r="M5" i="2" s="1"/>
  <c r="F43" i="2"/>
  <c r="J43" i="2"/>
  <c r="J8" i="2" s="1"/>
  <c r="J5" i="2" s="1"/>
  <c r="C43" i="2"/>
  <c r="K43" i="2"/>
  <c r="K8" i="2" s="1"/>
  <c r="K5" i="2" s="1"/>
  <c r="H43" i="2"/>
  <c r="H8" i="2" s="1"/>
  <c r="D43" i="2"/>
  <c r="I43" i="2"/>
  <c r="I8" i="2" s="1"/>
  <c r="N14" i="2"/>
  <c r="N43" i="2" l="1"/>
  <c r="N8" i="2"/>
  <c r="I5" i="2"/>
  <c r="N5" i="2" s="1"/>
</calcChain>
</file>

<file path=xl/sharedStrings.xml><?xml version="1.0" encoding="utf-8"?>
<sst xmlns="http://schemas.openxmlformats.org/spreadsheetml/2006/main" count="105" uniqueCount="72">
  <si>
    <t>収入の部</t>
    <rPh sb="0" eb="2">
      <t>シュウニュウ</t>
    </rPh>
    <rPh sb="3" eb="4">
      <t>ブ</t>
    </rPh>
    <phoneticPr fontId="2"/>
  </si>
  <si>
    <t>受託金収入</t>
    <rPh sb="0" eb="3">
      <t>ジュタクキン</t>
    </rPh>
    <rPh sb="3" eb="5">
      <t>シュウニュウ</t>
    </rPh>
    <phoneticPr fontId="2"/>
  </si>
  <si>
    <t>事業収入</t>
    <rPh sb="0" eb="2">
      <t>ジギョウ</t>
    </rPh>
    <rPh sb="2" eb="4">
      <t>シュウニュウ</t>
    </rPh>
    <phoneticPr fontId="2"/>
  </si>
  <si>
    <t>受取利息配分金収入</t>
    <rPh sb="0" eb="2">
      <t>ウケトリ</t>
    </rPh>
    <rPh sb="2" eb="4">
      <t>リソク</t>
    </rPh>
    <rPh sb="4" eb="7">
      <t>ハイブンキン</t>
    </rPh>
    <rPh sb="7" eb="9">
      <t>シュウニュウ</t>
    </rPh>
    <phoneticPr fontId="2"/>
  </si>
  <si>
    <t>支出の部</t>
    <rPh sb="0" eb="2">
      <t>シシュツ</t>
    </rPh>
    <rPh sb="3" eb="4">
      <t>ブ</t>
    </rPh>
    <phoneticPr fontId="2"/>
  </si>
  <si>
    <t>消耗品器具備品費</t>
    <rPh sb="0" eb="3">
      <t>ショウモウヒン</t>
    </rPh>
    <rPh sb="3" eb="5">
      <t>キグ</t>
    </rPh>
    <rPh sb="5" eb="8">
      <t>ビヒンヒ</t>
    </rPh>
    <phoneticPr fontId="2"/>
  </si>
  <si>
    <t>水道光熱費</t>
    <rPh sb="0" eb="2">
      <t>スイドウ</t>
    </rPh>
    <rPh sb="2" eb="5">
      <t>コウネツヒ</t>
    </rPh>
    <phoneticPr fontId="2"/>
  </si>
  <si>
    <t>電気料</t>
    <rPh sb="0" eb="3">
      <t>デンキリョウ</t>
    </rPh>
    <phoneticPr fontId="2"/>
  </si>
  <si>
    <t>上下水道料</t>
    <rPh sb="0" eb="4">
      <t>ジョウゲスイドウ</t>
    </rPh>
    <rPh sb="4" eb="5">
      <t>リョウ</t>
    </rPh>
    <phoneticPr fontId="2"/>
  </si>
  <si>
    <t>ガス代</t>
    <rPh sb="2" eb="3">
      <t>ダイ</t>
    </rPh>
    <phoneticPr fontId="2"/>
  </si>
  <si>
    <t>燃料費</t>
    <rPh sb="0" eb="3">
      <t>ネンリョウヒ</t>
    </rPh>
    <phoneticPr fontId="2"/>
  </si>
  <si>
    <t>灯油代</t>
    <rPh sb="0" eb="2">
      <t>トウユ</t>
    </rPh>
    <rPh sb="2" eb="3">
      <t>ダイ</t>
    </rPh>
    <phoneticPr fontId="2"/>
  </si>
  <si>
    <t>修繕費</t>
    <rPh sb="0" eb="3">
      <t>シュウゼンヒ</t>
    </rPh>
    <phoneticPr fontId="2"/>
  </si>
  <si>
    <t>通信運搬費</t>
    <rPh sb="0" eb="5">
      <t>ツウシンウンパンヒ</t>
    </rPh>
    <phoneticPr fontId="2"/>
  </si>
  <si>
    <t>業務委託費</t>
    <rPh sb="0" eb="2">
      <t>ギョウム</t>
    </rPh>
    <rPh sb="2" eb="5">
      <t>イタクヒ</t>
    </rPh>
    <phoneticPr fontId="2"/>
  </si>
  <si>
    <t>館内清掃業務費</t>
    <rPh sb="0" eb="2">
      <t>カンナイ</t>
    </rPh>
    <rPh sb="2" eb="6">
      <t>セイソウギョウム</t>
    </rPh>
    <rPh sb="6" eb="7">
      <t>ヒ</t>
    </rPh>
    <phoneticPr fontId="2"/>
  </si>
  <si>
    <t>日直代行業務費</t>
    <rPh sb="0" eb="2">
      <t>ニッチョク</t>
    </rPh>
    <rPh sb="2" eb="7">
      <t>ダイコウギョウムヒ</t>
    </rPh>
    <phoneticPr fontId="2"/>
  </si>
  <si>
    <t>環境整備業務費</t>
    <rPh sb="0" eb="7">
      <t>カンキョウセイビギョウムヒ</t>
    </rPh>
    <phoneticPr fontId="2"/>
  </si>
  <si>
    <t>館内クリーニング業務</t>
    <rPh sb="0" eb="2">
      <t>カンナイ</t>
    </rPh>
    <rPh sb="8" eb="10">
      <t>ギョウム</t>
    </rPh>
    <phoneticPr fontId="2"/>
  </si>
  <si>
    <t>警備保障業務費</t>
    <rPh sb="0" eb="4">
      <t>ケイビホショウ</t>
    </rPh>
    <rPh sb="4" eb="6">
      <t>ギョウム</t>
    </rPh>
    <rPh sb="6" eb="7">
      <t>ヒ</t>
    </rPh>
    <phoneticPr fontId="2"/>
  </si>
  <si>
    <t>玄関マット等リース料</t>
    <rPh sb="0" eb="2">
      <t>ゲンカン</t>
    </rPh>
    <rPh sb="5" eb="6">
      <t>トウ</t>
    </rPh>
    <rPh sb="9" eb="10">
      <t>リョウ</t>
    </rPh>
    <phoneticPr fontId="2"/>
  </si>
  <si>
    <t>手数料</t>
    <rPh sb="0" eb="3">
      <t>テスウリョウ</t>
    </rPh>
    <phoneticPr fontId="2"/>
  </si>
  <si>
    <t>保険料</t>
    <rPh sb="0" eb="3">
      <t>ホケンリョウ</t>
    </rPh>
    <phoneticPr fontId="2"/>
  </si>
  <si>
    <t>教養娯楽費</t>
    <rPh sb="0" eb="2">
      <t>キョウヨウ</t>
    </rPh>
    <rPh sb="2" eb="5">
      <t>ゴラクヒ</t>
    </rPh>
    <phoneticPr fontId="2"/>
  </si>
  <si>
    <t>施設賠償責任保険料</t>
    <rPh sb="0" eb="4">
      <t>シセツバイショウ</t>
    </rPh>
    <rPh sb="4" eb="6">
      <t>セキニン</t>
    </rPh>
    <rPh sb="6" eb="9">
      <t>ホケンリョウ</t>
    </rPh>
    <phoneticPr fontId="2"/>
  </si>
  <si>
    <t>利用者雑誌代</t>
    <rPh sb="0" eb="3">
      <t>リヨウシャ</t>
    </rPh>
    <rPh sb="3" eb="6">
      <t>ザッシダイ</t>
    </rPh>
    <phoneticPr fontId="2"/>
  </si>
  <si>
    <t>その他経費</t>
    <rPh sb="2" eb="3">
      <t>タ</t>
    </rPh>
    <rPh sb="3" eb="5">
      <t>ケイヒ</t>
    </rPh>
    <phoneticPr fontId="2"/>
  </si>
  <si>
    <t>合計</t>
    <rPh sb="0" eb="2">
      <t>ゴウケイ</t>
    </rPh>
    <phoneticPr fontId="2"/>
  </si>
  <si>
    <t>R３</t>
    <phoneticPr fontId="2"/>
  </si>
  <si>
    <t>R4</t>
    <phoneticPr fontId="2"/>
  </si>
  <si>
    <t>R5</t>
    <phoneticPr fontId="2"/>
  </si>
  <si>
    <t>R6</t>
    <phoneticPr fontId="2"/>
  </si>
  <si>
    <t>大項目</t>
    <rPh sb="0" eb="1">
      <t>ダイ</t>
    </rPh>
    <rPh sb="1" eb="3">
      <t>コウモク</t>
    </rPh>
    <phoneticPr fontId="2"/>
  </si>
  <si>
    <t>小項目</t>
    <rPh sb="0" eb="3">
      <t>ショウコウモク</t>
    </rPh>
    <phoneticPr fontId="2"/>
  </si>
  <si>
    <t>人件費</t>
    <rPh sb="0" eb="3">
      <t>ジンケンヒ</t>
    </rPh>
    <phoneticPr fontId="2"/>
  </si>
  <si>
    <t>風呂清掃賃金</t>
    <rPh sb="0" eb="2">
      <t>フロ</t>
    </rPh>
    <rPh sb="2" eb="4">
      <t>セイソウ</t>
    </rPh>
    <rPh sb="4" eb="6">
      <t>チンギン</t>
    </rPh>
    <phoneticPr fontId="2"/>
  </si>
  <si>
    <t>　</t>
    <phoneticPr fontId="2"/>
  </si>
  <si>
    <t>衛生害虫防除</t>
    <rPh sb="0" eb="2">
      <t>エイセイ</t>
    </rPh>
    <rPh sb="2" eb="4">
      <t>ガイチュウ</t>
    </rPh>
    <rPh sb="4" eb="6">
      <t>ボウジョ</t>
    </rPh>
    <phoneticPr fontId="2"/>
  </si>
  <si>
    <t>空気環境測定費</t>
    <rPh sb="0" eb="2">
      <t>クウキ</t>
    </rPh>
    <rPh sb="2" eb="4">
      <t>カンキョウ</t>
    </rPh>
    <rPh sb="4" eb="7">
      <t>ソクテイヒ</t>
    </rPh>
    <phoneticPr fontId="2"/>
  </si>
  <si>
    <t>残高証明発行手数料</t>
    <rPh sb="0" eb="2">
      <t>ザンダカ</t>
    </rPh>
    <rPh sb="2" eb="4">
      <t>ショウメイ</t>
    </rPh>
    <rPh sb="4" eb="6">
      <t>ハッコウ</t>
    </rPh>
    <rPh sb="6" eb="9">
      <t>テスウリョウ</t>
    </rPh>
    <phoneticPr fontId="2"/>
  </si>
  <si>
    <t>テレビ受信料</t>
    <rPh sb="3" eb="6">
      <t>ジュシンリョウ</t>
    </rPh>
    <phoneticPr fontId="2"/>
  </si>
  <si>
    <t>駐車場整備委託費</t>
    <rPh sb="0" eb="3">
      <t>チュウシャジョウ</t>
    </rPh>
    <rPh sb="3" eb="5">
      <t>セイビ</t>
    </rPh>
    <rPh sb="5" eb="8">
      <t>イタクヒ</t>
    </rPh>
    <phoneticPr fontId="2"/>
  </si>
  <si>
    <t>クリーニング代</t>
    <rPh sb="6" eb="7">
      <t>ダイ</t>
    </rPh>
    <phoneticPr fontId="2"/>
  </si>
  <si>
    <t>雑支出</t>
    <rPh sb="0" eb="3">
      <t>ザツシシュツ</t>
    </rPh>
    <phoneticPr fontId="2"/>
  </si>
  <si>
    <t>振込手数料</t>
    <rPh sb="0" eb="2">
      <t>フリコミ</t>
    </rPh>
    <rPh sb="2" eb="5">
      <t>テスウリョウ</t>
    </rPh>
    <phoneticPr fontId="2"/>
  </si>
  <si>
    <t>R7（予算）</t>
    <rPh sb="3" eb="5">
      <t>ヨサン</t>
    </rPh>
    <phoneticPr fontId="2"/>
  </si>
  <si>
    <t>R2</t>
    <phoneticPr fontId="2"/>
  </si>
  <si>
    <t>R8</t>
  </si>
  <si>
    <t>R9</t>
  </si>
  <si>
    <t>R10</t>
  </si>
  <si>
    <t>R11</t>
  </si>
  <si>
    <t>R12</t>
  </si>
  <si>
    <t>指定管理委託料</t>
    <rPh sb="0" eb="2">
      <t>シテイ</t>
    </rPh>
    <rPh sb="2" eb="4">
      <t>カンリ</t>
    </rPh>
    <rPh sb="4" eb="7">
      <t>イタクリョウ</t>
    </rPh>
    <phoneticPr fontId="2"/>
  </si>
  <si>
    <t>利用料収入</t>
    <rPh sb="0" eb="3">
      <t>リヨウリョウ</t>
    </rPh>
    <rPh sb="3" eb="5">
      <t>シュウニュウ</t>
    </rPh>
    <phoneticPr fontId="2"/>
  </si>
  <si>
    <t>消耗品備品費</t>
    <rPh sb="0" eb="3">
      <t>ショウモウヒン</t>
    </rPh>
    <rPh sb="3" eb="6">
      <t>ビヒンヒ</t>
    </rPh>
    <phoneticPr fontId="2"/>
  </si>
  <si>
    <t>R7(予算）</t>
    <rPh sb="3" eb="5">
      <t>ヨサン</t>
    </rPh>
    <phoneticPr fontId="2"/>
  </si>
  <si>
    <t>修繕費</t>
    <rPh sb="0" eb="2">
      <t>シュウゼン</t>
    </rPh>
    <rPh sb="2" eb="3">
      <t>ヒ</t>
    </rPh>
    <phoneticPr fontId="2"/>
  </si>
  <si>
    <t>通信運搬費</t>
    <rPh sb="0" eb="2">
      <t>ツウシン</t>
    </rPh>
    <rPh sb="2" eb="5">
      <t>ウンパンヒ</t>
    </rPh>
    <phoneticPr fontId="2"/>
  </si>
  <si>
    <t>業務委託費</t>
    <rPh sb="0" eb="2">
      <t>ギョウム</t>
    </rPh>
    <rPh sb="2" eb="4">
      <t>イタク</t>
    </rPh>
    <rPh sb="4" eb="5">
      <t>ヒ</t>
    </rPh>
    <phoneticPr fontId="2"/>
  </si>
  <si>
    <t>定額</t>
    <rPh sb="0" eb="2">
      <t>テイガク</t>
    </rPh>
    <phoneticPr fontId="2"/>
  </si>
  <si>
    <t>７％UP</t>
    <phoneticPr fontId="2"/>
  </si>
  <si>
    <t>１％UP</t>
    <phoneticPr fontId="2"/>
  </si>
  <si>
    <t>３．５％UP</t>
    <phoneticPr fontId="2"/>
  </si>
  <si>
    <t>JA証明手数料UP</t>
    <rPh sb="2" eb="4">
      <t>ショウメイ</t>
    </rPh>
    <rPh sb="4" eb="7">
      <t>テスウリョウ</t>
    </rPh>
    <phoneticPr fontId="2"/>
  </si>
  <si>
    <t>据置</t>
    <rPh sb="0" eb="2">
      <t>スエオキ</t>
    </rPh>
    <phoneticPr fontId="2"/>
  </si>
  <si>
    <t>微増</t>
    <rPh sb="0" eb="2">
      <t>ビゾウ</t>
    </rPh>
    <phoneticPr fontId="2"/>
  </si>
  <si>
    <t>年５％単価UP</t>
    <rPh sb="0" eb="1">
      <t>ネン</t>
    </rPh>
    <rPh sb="3" eb="5">
      <t>タンカ</t>
    </rPh>
    <phoneticPr fontId="2"/>
  </si>
  <si>
    <t>※数値調整有</t>
    <rPh sb="1" eb="3">
      <t>スウチ</t>
    </rPh>
    <rPh sb="3" eb="5">
      <t>チョウセイ</t>
    </rPh>
    <rPh sb="5" eb="6">
      <t>アリ</t>
    </rPh>
    <phoneticPr fontId="2"/>
  </si>
  <si>
    <t>バイオマス燃料代</t>
    <rPh sb="5" eb="7">
      <t>ネンリョウ</t>
    </rPh>
    <rPh sb="7" eb="8">
      <t>ダイ</t>
    </rPh>
    <phoneticPr fontId="2"/>
  </si>
  <si>
    <t>段階的に増額</t>
    <rPh sb="0" eb="3">
      <t>ダンカイテキ</t>
    </rPh>
    <rPh sb="4" eb="6">
      <t>ゾウガク</t>
    </rPh>
    <phoneticPr fontId="2"/>
  </si>
  <si>
    <t>ふれあい健康館指定管理費見積書（素案）</t>
    <rPh sb="4" eb="7">
      <t>ケンコウカン</t>
    </rPh>
    <rPh sb="7" eb="12">
      <t>シテイカンリヒ</t>
    </rPh>
    <rPh sb="12" eb="14">
      <t>ミツモリ</t>
    </rPh>
    <rPh sb="14" eb="15">
      <t>ショ</t>
    </rPh>
    <rPh sb="16" eb="18">
      <t>ソアン</t>
    </rPh>
    <phoneticPr fontId="2"/>
  </si>
  <si>
    <t>賃貸借料</t>
    <rPh sb="0" eb="4">
      <t>チンタイシャクリョウ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</si>
</sst>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Fill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3" fillId="0" borderId="0" xfId="0" applyNumberFormat="1" applyFont="1">
      <alignment vertical="center"/>
    </xf>
    <xf numFmtId="38" fontId="3" fillId="0" borderId="1" xfId="1" applyFont="1" applyBorder="1">
      <alignment vertical="center"/>
    </xf>
    <xf numFmtId="38" fontId="4" fillId="0" borderId="1" xfId="1" applyFont="1" applyBorder="1">
      <alignment vertical="center"/>
    </xf>
    <xf numFmtId="38" fontId="0" fillId="0" borderId="2" xfId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38" fontId="3" fillId="2" borderId="1" xfId="1" applyFont="1" applyFill="1" applyBorder="1">
      <alignment vertical="center"/>
    </xf>
    <xf numFmtId="38" fontId="3" fillId="0" borderId="1" xfId="1" applyFont="1" applyBorder="1" applyAlignment="1">
      <alignment vertical="center"/>
    </xf>
    <xf numFmtId="38" fontId="3" fillId="2" borderId="1" xfId="1" applyFont="1" applyFill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38" fontId="0" fillId="2" borderId="2" xfId="1" applyFont="1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38" fontId="0" fillId="2" borderId="5" xfId="1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38" fontId="0" fillId="0" borderId="1" xfId="1" applyFont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3" borderId="1" xfId="1" applyFont="1" applyFill="1" applyBorder="1" applyAlignment="1">
      <alignment horizontal="center" vertical="center"/>
    </xf>
    <xf numFmtId="38" fontId="3" fillId="3" borderId="1" xfId="1" applyFont="1" applyFill="1" applyBorder="1">
      <alignment vertical="center"/>
    </xf>
    <xf numFmtId="38" fontId="3" fillId="3" borderId="1" xfId="1" applyFont="1" applyFill="1" applyBorder="1" applyAlignment="1">
      <alignment horizontal="right" vertical="center"/>
    </xf>
    <xf numFmtId="38" fontId="4" fillId="3" borderId="1" xfId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38" fontId="0" fillId="0" borderId="5" xfId="1" applyFont="1" applyFill="1" applyBorder="1">
      <alignment vertical="center"/>
    </xf>
    <xf numFmtId="38" fontId="0" fillId="0" borderId="5" xfId="1" applyFont="1" applyBorder="1">
      <alignment vertical="center"/>
    </xf>
    <xf numFmtId="38" fontId="3" fillId="0" borderId="1" xfId="1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38" fontId="4" fillId="0" borderId="1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5" xfId="1" applyFont="1" applyBorder="1">
      <alignment vertical="center"/>
    </xf>
    <xf numFmtId="38" fontId="8" fillId="2" borderId="1" xfId="1" applyFont="1" applyFill="1" applyBorder="1" applyAlignment="1">
      <alignment horizontal="right" vertical="center"/>
    </xf>
    <xf numFmtId="38" fontId="8" fillId="3" borderId="1" xfId="1" applyFont="1" applyFill="1" applyBorder="1" applyAlignment="1">
      <alignment horizontal="right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38" fontId="4" fillId="2" borderId="2" xfId="1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38" fontId="4" fillId="3" borderId="2" xfId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38" fontId="4" fillId="0" borderId="2" xfId="1" applyFont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38" fontId="9" fillId="2" borderId="1" xfId="1" applyFont="1" applyFill="1" applyBorder="1" applyAlignment="1">
      <alignment horizontal="right" vertical="center"/>
    </xf>
  </cellXfs>
  <cellStyles count="6">
    <cellStyle name="ハイパーリンク 2" xfId="3" xr:uid="{02FE145D-C263-4EC6-A4C3-4B84B7CE8762}"/>
    <cellStyle name="桁区切り" xfId="1" builtinId="6"/>
    <cellStyle name="標準" xfId="0" builtinId="0"/>
    <cellStyle name="標準 2" xfId="4" xr:uid="{733F010C-F6C2-42CA-9159-52555E2A1CD2}"/>
    <cellStyle name="標準 3" xfId="5" xr:uid="{A6083DE2-4DE4-4130-96DE-B55F85E9FBA1}"/>
    <cellStyle name="標準 4" xfId="2" xr:uid="{62F4B8B6-3C13-402E-B145-84A1CE936A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68A24-4911-4E88-B429-3F49F07DF8E6}">
  <sheetPr>
    <pageSetUpPr fitToPage="1"/>
  </sheetPr>
  <dimension ref="A1:O44"/>
  <sheetViews>
    <sheetView tabSelected="1" zoomScale="90" zoomScaleNormal="90" workbookViewId="0">
      <selection activeCell="G10" sqref="G10"/>
    </sheetView>
  </sheetViews>
  <sheetFormatPr defaultRowHeight="18" x14ac:dyDescent="0.45"/>
  <cols>
    <col min="1" max="1" width="18.296875" bestFit="1" customWidth="1"/>
    <col min="2" max="2" width="20.19921875" bestFit="1" customWidth="1"/>
    <col min="3" max="3" width="11.09765625" customWidth="1"/>
    <col min="4" max="13" width="11.69921875" customWidth="1"/>
    <col min="14" max="14" width="12.8984375" bestFit="1" customWidth="1"/>
    <col min="15" max="15" width="16.19921875" customWidth="1"/>
  </cols>
  <sheetData>
    <row r="1" spans="1:15" ht="19.95" customHeight="1" x14ac:dyDescent="0.45">
      <c r="A1" s="44" t="s">
        <v>70</v>
      </c>
      <c r="B1" s="44"/>
      <c r="C1" s="45"/>
    </row>
    <row r="2" spans="1:15" ht="8.4" customHeight="1" x14ac:dyDescent="0.45"/>
    <row r="3" spans="1:15" ht="18" customHeight="1" x14ac:dyDescent="0.45">
      <c r="A3" t="s">
        <v>0</v>
      </c>
    </row>
    <row r="4" spans="1:15" ht="18" customHeight="1" x14ac:dyDescent="0.45">
      <c r="A4" s="2" t="s">
        <v>32</v>
      </c>
      <c r="B4" s="2" t="s">
        <v>33</v>
      </c>
      <c r="C4" s="2" t="s">
        <v>46</v>
      </c>
      <c r="D4" s="2" t="s">
        <v>28</v>
      </c>
      <c r="E4" s="2" t="s">
        <v>29</v>
      </c>
      <c r="F4" s="2" t="s">
        <v>30</v>
      </c>
      <c r="G4" s="2" t="s">
        <v>31</v>
      </c>
      <c r="H4" s="2" t="s">
        <v>45</v>
      </c>
      <c r="I4" s="17" t="s">
        <v>47</v>
      </c>
      <c r="J4" s="18" t="s">
        <v>48</v>
      </c>
      <c r="K4" s="18" t="s">
        <v>49</v>
      </c>
      <c r="L4" s="18" t="s">
        <v>50</v>
      </c>
      <c r="M4" s="18" t="s">
        <v>51</v>
      </c>
      <c r="N4" s="33" t="s">
        <v>27</v>
      </c>
    </row>
    <row r="5" spans="1:15" ht="18" customHeight="1" x14ac:dyDescent="0.45">
      <c r="A5" s="37" t="s">
        <v>1</v>
      </c>
      <c r="B5" s="1" t="s">
        <v>52</v>
      </c>
      <c r="C5" s="10">
        <v>13269718</v>
      </c>
      <c r="D5" s="10">
        <v>14410399</v>
      </c>
      <c r="E5" s="10">
        <v>15114753</v>
      </c>
      <c r="F5" s="10">
        <v>16512330</v>
      </c>
      <c r="G5" s="10">
        <v>17897072</v>
      </c>
      <c r="H5" s="10">
        <v>20133000</v>
      </c>
      <c r="I5" s="19">
        <f>I8-1000-1000</f>
        <v>20699000</v>
      </c>
      <c r="J5" s="19">
        <f t="shared" ref="J5:M5" si="0">J8-1000-1000</f>
        <v>21022000</v>
      </c>
      <c r="K5" s="19">
        <f t="shared" si="0"/>
        <v>21327000</v>
      </c>
      <c r="L5" s="19">
        <f t="shared" si="0"/>
        <v>21610000</v>
      </c>
      <c r="M5" s="19">
        <f t="shared" si="0"/>
        <v>21972000</v>
      </c>
      <c r="N5" s="30">
        <f>SUM(I5:M5)</f>
        <v>106630000</v>
      </c>
    </row>
    <row r="6" spans="1:15" ht="18" customHeight="1" x14ac:dyDescent="0.45">
      <c r="A6" s="37" t="s">
        <v>2</v>
      </c>
      <c r="B6" s="1" t="s">
        <v>53</v>
      </c>
      <c r="C6" s="10">
        <v>11000</v>
      </c>
      <c r="D6" s="10">
        <v>0</v>
      </c>
      <c r="E6" s="10">
        <v>0</v>
      </c>
      <c r="F6" s="10">
        <v>0</v>
      </c>
      <c r="G6" s="10">
        <v>67000</v>
      </c>
      <c r="H6" s="10">
        <v>1000</v>
      </c>
      <c r="I6" s="19">
        <v>1000</v>
      </c>
      <c r="J6" s="19">
        <v>1000</v>
      </c>
      <c r="K6" s="19">
        <v>1000</v>
      </c>
      <c r="L6" s="19">
        <v>1000</v>
      </c>
      <c r="M6" s="19">
        <v>1000</v>
      </c>
      <c r="N6" s="30">
        <f t="shared" ref="N6:N8" si="1">SUM(I6:M6)</f>
        <v>5000</v>
      </c>
    </row>
    <row r="7" spans="1:15" ht="18" customHeight="1" x14ac:dyDescent="0.45">
      <c r="A7" s="37" t="s">
        <v>3</v>
      </c>
      <c r="B7" s="1" t="s">
        <v>3</v>
      </c>
      <c r="C7" s="10">
        <v>30</v>
      </c>
      <c r="D7" s="10">
        <v>26</v>
      </c>
      <c r="E7" s="10">
        <v>22</v>
      </c>
      <c r="F7" s="10">
        <v>22</v>
      </c>
      <c r="G7" s="10">
        <v>1174</v>
      </c>
      <c r="H7" s="10">
        <v>1000</v>
      </c>
      <c r="I7" s="19">
        <v>1000</v>
      </c>
      <c r="J7" s="19">
        <v>1000</v>
      </c>
      <c r="K7" s="19">
        <v>1000</v>
      </c>
      <c r="L7" s="19">
        <v>1000</v>
      </c>
      <c r="M7" s="19">
        <v>1000</v>
      </c>
      <c r="N7" s="30">
        <f t="shared" si="1"/>
        <v>5000</v>
      </c>
    </row>
    <row r="8" spans="1:15" ht="18" customHeight="1" x14ac:dyDescent="0.45">
      <c r="A8" s="37" t="s">
        <v>27</v>
      </c>
      <c r="B8" s="1"/>
      <c r="C8" s="10">
        <f t="shared" ref="C8:G8" si="2">SUM(C5:C7)</f>
        <v>13280748</v>
      </c>
      <c r="D8" s="10">
        <f t="shared" si="2"/>
        <v>14410425</v>
      </c>
      <c r="E8" s="10">
        <f t="shared" si="2"/>
        <v>15114775</v>
      </c>
      <c r="F8" s="10">
        <f t="shared" si="2"/>
        <v>16512352</v>
      </c>
      <c r="G8" s="10">
        <f t="shared" si="2"/>
        <v>17965246</v>
      </c>
      <c r="H8" s="10">
        <f>H43</f>
        <v>20135000</v>
      </c>
      <c r="I8" s="19">
        <f>I43</f>
        <v>20701000</v>
      </c>
      <c r="J8" s="19">
        <f t="shared" ref="J8:M8" si="3">J43</f>
        <v>21024000</v>
      </c>
      <c r="K8" s="19">
        <f t="shared" si="3"/>
        <v>21329000</v>
      </c>
      <c r="L8" s="19">
        <f t="shared" si="3"/>
        <v>21612000</v>
      </c>
      <c r="M8" s="19">
        <f t="shared" si="3"/>
        <v>21974000</v>
      </c>
      <c r="N8" s="30">
        <f t="shared" si="1"/>
        <v>106640000</v>
      </c>
    </row>
    <row r="9" spans="1:15" ht="18" customHeight="1" x14ac:dyDescent="0.45"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5" ht="18" customHeight="1" x14ac:dyDescent="0.45">
      <c r="A10" t="s">
        <v>4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5" ht="18" customHeight="1" x14ac:dyDescent="0.45">
      <c r="A11" s="2" t="s">
        <v>32</v>
      </c>
      <c r="B11" s="2" t="s">
        <v>33</v>
      </c>
      <c r="C11" s="2" t="s">
        <v>46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55</v>
      </c>
      <c r="I11" s="17" t="s">
        <v>47</v>
      </c>
      <c r="J11" s="18" t="s">
        <v>48</v>
      </c>
      <c r="K11" s="18" t="s">
        <v>49</v>
      </c>
      <c r="L11" s="18" t="s">
        <v>50</v>
      </c>
      <c r="M11" s="18" t="s">
        <v>51</v>
      </c>
      <c r="N11" s="29" t="s">
        <v>27</v>
      </c>
    </row>
    <row r="12" spans="1:15" ht="18" customHeight="1" x14ac:dyDescent="0.45">
      <c r="A12" s="38" t="s">
        <v>34</v>
      </c>
      <c r="B12" s="6" t="s">
        <v>35</v>
      </c>
      <c r="C12" s="8">
        <v>0</v>
      </c>
      <c r="D12" s="20">
        <v>364840</v>
      </c>
      <c r="E12" s="20">
        <v>363040</v>
      </c>
      <c r="F12" s="20">
        <v>412540</v>
      </c>
      <c r="G12" s="20">
        <v>409350</v>
      </c>
      <c r="H12" s="20">
        <v>453000</v>
      </c>
      <c r="I12" s="21">
        <v>533000</v>
      </c>
      <c r="J12" s="21">
        <v>564000</v>
      </c>
      <c r="K12" s="21">
        <v>588000</v>
      </c>
      <c r="L12" s="21">
        <v>628000</v>
      </c>
      <c r="M12" s="21">
        <v>654000</v>
      </c>
      <c r="N12" s="31">
        <f>SUM(I12:M12)</f>
        <v>2967000</v>
      </c>
      <c r="O12" t="s">
        <v>66</v>
      </c>
    </row>
    <row r="13" spans="1:15" ht="18" customHeight="1" x14ac:dyDescent="0.45">
      <c r="A13" s="37" t="s">
        <v>5</v>
      </c>
      <c r="B13" s="1" t="s">
        <v>54</v>
      </c>
      <c r="C13" s="8">
        <v>696846</v>
      </c>
      <c r="D13" s="10">
        <v>462353</v>
      </c>
      <c r="E13" s="10">
        <v>421541</v>
      </c>
      <c r="F13" s="10">
        <v>457054</v>
      </c>
      <c r="G13" s="10">
        <v>541861</v>
      </c>
      <c r="H13" s="10">
        <v>528000</v>
      </c>
      <c r="I13" s="21">
        <v>550000</v>
      </c>
      <c r="J13" s="21">
        <v>550000</v>
      </c>
      <c r="K13" s="21">
        <v>550000</v>
      </c>
      <c r="L13" s="21">
        <v>550000</v>
      </c>
      <c r="M13" s="21">
        <v>550000</v>
      </c>
      <c r="N13" s="31">
        <f>SUM(I13:M13)</f>
        <v>2750000</v>
      </c>
    </row>
    <row r="14" spans="1:15" ht="18" customHeight="1" x14ac:dyDescent="0.45">
      <c r="A14" s="37" t="s">
        <v>6</v>
      </c>
      <c r="B14" s="1" t="s">
        <v>6</v>
      </c>
      <c r="C14" s="15">
        <f t="shared" ref="C14:H14" si="4">SUM(C15:C17)</f>
        <v>3437161</v>
      </c>
      <c r="D14" s="9">
        <f t="shared" si="4"/>
        <v>3321680</v>
      </c>
      <c r="E14" s="9">
        <f t="shared" si="4"/>
        <v>3438774</v>
      </c>
      <c r="F14" s="9">
        <f t="shared" si="4"/>
        <v>3609764</v>
      </c>
      <c r="G14" s="9">
        <f t="shared" si="4"/>
        <v>5093643</v>
      </c>
      <c r="H14" s="9">
        <f t="shared" si="4"/>
        <v>5405000</v>
      </c>
      <c r="I14" s="21">
        <f>SUM(I15:I17)</f>
        <v>5430000</v>
      </c>
      <c r="J14" s="21">
        <f t="shared" ref="J14:M14" si="5">SUM(J15:J17)</f>
        <v>5430000</v>
      </c>
      <c r="K14" s="21">
        <f t="shared" si="5"/>
        <v>5431000</v>
      </c>
      <c r="L14" s="21">
        <f t="shared" si="5"/>
        <v>5431000</v>
      </c>
      <c r="M14" s="21">
        <f t="shared" si="5"/>
        <v>5431000</v>
      </c>
      <c r="N14" s="31">
        <f>SUM(I14:M14)</f>
        <v>27153000</v>
      </c>
    </row>
    <row r="15" spans="1:15" ht="18" customHeight="1" x14ac:dyDescent="0.45">
      <c r="A15" s="1"/>
      <c r="B15" s="1" t="s">
        <v>7</v>
      </c>
      <c r="C15" s="14">
        <v>2597739</v>
      </c>
      <c r="D15" s="3">
        <v>2464754</v>
      </c>
      <c r="E15" s="3">
        <v>2498410</v>
      </c>
      <c r="F15" s="3">
        <v>2552046</v>
      </c>
      <c r="G15" s="3">
        <v>4017894</v>
      </c>
      <c r="H15" s="3">
        <v>4080000</v>
      </c>
      <c r="I15" s="42">
        <v>4100000</v>
      </c>
      <c r="J15" s="42">
        <v>4100000</v>
      </c>
      <c r="K15" s="42">
        <v>4100000</v>
      </c>
      <c r="L15" s="42">
        <v>4100000</v>
      </c>
      <c r="M15" s="42">
        <v>4100000</v>
      </c>
      <c r="N15" s="32">
        <f>SUM(I15:M15)</f>
        <v>20500000</v>
      </c>
      <c r="O15" t="s">
        <v>59</v>
      </c>
    </row>
    <row r="16" spans="1:15" ht="18" customHeight="1" x14ac:dyDescent="0.45">
      <c r="A16" s="1"/>
      <c r="B16" s="1" t="s">
        <v>8</v>
      </c>
      <c r="C16" s="14">
        <v>814890</v>
      </c>
      <c r="D16" s="3">
        <v>830409</v>
      </c>
      <c r="E16" s="3">
        <v>908485</v>
      </c>
      <c r="F16" s="3">
        <v>1034614</v>
      </c>
      <c r="G16" s="3">
        <v>1047122</v>
      </c>
      <c r="H16" s="3">
        <v>1296000</v>
      </c>
      <c r="I16" s="42">
        <v>1300000</v>
      </c>
      <c r="J16" s="42">
        <v>1300000</v>
      </c>
      <c r="K16" s="42">
        <v>1300000</v>
      </c>
      <c r="L16" s="42">
        <v>1300000</v>
      </c>
      <c r="M16" s="42">
        <v>1300000</v>
      </c>
      <c r="N16" s="32">
        <f t="shared" ref="N16:N35" si="6">SUM(I16:M16)</f>
        <v>6500000</v>
      </c>
      <c r="O16" t="s">
        <v>59</v>
      </c>
    </row>
    <row r="17" spans="1:15" ht="18" customHeight="1" x14ac:dyDescent="0.45">
      <c r="A17" s="1"/>
      <c r="B17" s="1" t="s">
        <v>9</v>
      </c>
      <c r="C17" s="14">
        <v>24532</v>
      </c>
      <c r="D17" s="3">
        <v>26517</v>
      </c>
      <c r="E17" s="3">
        <v>31879</v>
      </c>
      <c r="F17" s="3">
        <v>23104</v>
      </c>
      <c r="G17" s="3">
        <v>28627</v>
      </c>
      <c r="H17" s="3">
        <v>29000</v>
      </c>
      <c r="I17" s="42">
        <v>30000</v>
      </c>
      <c r="J17" s="42">
        <v>30000</v>
      </c>
      <c r="K17" s="42">
        <v>31000</v>
      </c>
      <c r="L17" s="42">
        <v>31000</v>
      </c>
      <c r="M17" s="42">
        <v>31000</v>
      </c>
      <c r="N17" s="32">
        <f t="shared" si="6"/>
        <v>153000</v>
      </c>
      <c r="O17" t="s">
        <v>65</v>
      </c>
    </row>
    <row r="18" spans="1:15" ht="18" customHeight="1" x14ac:dyDescent="0.45">
      <c r="A18" s="37" t="s">
        <v>10</v>
      </c>
      <c r="B18" s="37" t="s">
        <v>10</v>
      </c>
      <c r="C18" s="8">
        <f>SUM(C19:C20)</f>
        <v>3630976</v>
      </c>
      <c r="D18" s="8">
        <f t="shared" ref="D18:M18" si="7">SUM(D19:D20)</f>
        <v>4845820</v>
      </c>
      <c r="E18" s="8">
        <f t="shared" si="7"/>
        <v>5001052</v>
      </c>
      <c r="F18" s="8">
        <f t="shared" si="7"/>
        <v>6066278</v>
      </c>
      <c r="G18" s="8">
        <f t="shared" si="7"/>
        <v>5741823</v>
      </c>
      <c r="H18" s="8">
        <f t="shared" si="7"/>
        <v>6926000</v>
      </c>
      <c r="I18" s="55">
        <f t="shared" si="7"/>
        <v>7000000</v>
      </c>
      <c r="J18" s="55">
        <f t="shared" si="7"/>
        <v>7000000</v>
      </c>
      <c r="K18" s="55">
        <f t="shared" si="7"/>
        <v>7000000</v>
      </c>
      <c r="L18" s="55">
        <f t="shared" si="7"/>
        <v>7000000</v>
      </c>
      <c r="M18" s="55">
        <f t="shared" si="7"/>
        <v>7000000</v>
      </c>
      <c r="N18" s="31">
        <f t="shared" si="6"/>
        <v>35000000</v>
      </c>
    </row>
    <row r="19" spans="1:15" ht="18" customHeight="1" x14ac:dyDescent="0.45">
      <c r="B19" s="1" t="s">
        <v>11</v>
      </c>
      <c r="C19" s="39">
        <v>3630976</v>
      </c>
      <c r="D19" s="11">
        <v>4845820</v>
      </c>
      <c r="E19" s="11">
        <v>5001052</v>
      </c>
      <c r="F19" s="11">
        <v>6066278</v>
      </c>
      <c r="G19" s="11">
        <v>5741823</v>
      </c>
      <c r="H19" s="11">
        <v>6926000</v>
      </c>
      <c r="I19" s="42">
        <v>5500000</v>
      </c>
      <c r="J19" s="42">
        <v>5500000</v>
      </c>
      <c r="K19" s="42">
        <v>5500000</v>
      </c>
      <c r="L19" s="42">
        <v>5500000</v>
      </c>
      <c r="M19" s="42">
        <v>5500000</v>
      </c>
      <c r="N19" s="32">
        <f t="shared" si="6"/>
        <v>27500000</v>
      </c>
      <c r="O19" t="s">
        <v>59</v>
      </c>
    </row>
    <row r="20" spans="1:15" ht="18" customHeight="1" x14ac:dyDescent="0.45">
      <c r="A20" s="1"/>
      <c r="B20" s="1" t="s">
        <v>68</v>
      </c>
      <c r="C20" s="40"/>
      <c r="D20" s="41"/>
      <c r="E20" s="41"/>
      <c r="F20" s="41"/>
      <c r="G20" s="41"/>
      <c r="H20" s="41"/>
      <c r="I20" s="42">
        <v>1500000</v>
      </c>
      <c r="J20" s="42">
        <v>1500000</v>
      </c>
      <c r="K20" s="42">
        <v>1500000</v>
      </c>
      <c r="L20" s="42">
        <v>1500000</v>
      </c>
      <c r="M20" s="42">
        <v>1500000</v>
      </c>
      <c r="N20" s="43">
        <f t="shared" si="6"/>
        <v>7500000</v>
      </c>
      <c r="O20" t="s">
        <v>59</v>
      </c>
    </row>
    <row r="21" spans="1:15" ht="18" customHeight="1" x14ac:dyDescent="0.45">
      <c r="A21" s="37" t="s">
        <v>12</v>
      </c>
      <c r="B21" s="1" t="s">
        <v>56</v>
      </c>
      <c r="C21" s="8">
        <v>940027</v>
      </c>
      <c r="D21" s="10">
        <v>991199</v>
      </c>
      <c r="E21" s="10">
        <v>992369</v>
      </c>
      <c r="F21" s="10">
        <v>987580</v>
      </c>
      <c r="G21" s="10">
        <v>858000</v>
      </c>
      <c r="H21" s="10">
        <v>1000000</v>
      </c>
      <c r="I21" s="21">
        <v>1000000</v>
      </c>
      <c r="J21" s="21">
        <v>1000000</v>
      </c>
      <c r="K21" s="21">
        <v>1000000</v>
      </c>
      <c r="L21" s="21">
        <v>1000000</v>
      </c>
      <c r="M21" s="21">
        <v>1000000</v>
      </c>
      <c r="N21" s="31">
        <f t="shared" si="6"/>
        <v>5000000</v>
      </c>
      <c r="O21" t="s">
        <v>59</v>
      </c>
    </row>
    <row r="22" spans="1:15" ht="18" customHeight="1" x14ac:dyDescent="0.45">
      <c r="A22" s="37" t="s">
        <v>13</v>
      </c>
      <c r="B22" s="1" t="s">
        <v>57</v>
      </c>
      <c r="C22" s="8">
        <v>49428</v>
      </c>
      <c r="D22" s="10">
        <v>51244</v>
      </c>
      <c r="E22" s="10">
        <v>49020</v>
      </c>
      <c r="F22" s="10">
        <v>49336</v>
      </c>
      <c r="G22" s="10">
        <v>48468</v>
      </c>
      <c r="H22" s="10">
        <v>51000</v>
      </c>
      <c r="I22" s="21">
        <v>51000</v>
      </c>
      <c r="J22" s="21">
        <v>51000</v>
      </c>
      <c r="K22" s="21">
        <v>51000</v>
      </c>
      <c r="L22" s="21">
        <v>51000</v>
      </c>
      <c r="M22" s="21">
        <v>51000</v>
      </c>
      <c r="N22" s="31">
        <f t="shared" si="6"/>
        <v>255000</v>
      </c>
      <c r="O22" t="s">
        <v>59</v>
      </c>
    </row>
    <row r="23" spans="1:15" ht="18" customHeight="1" x14ac:dyDescent="0.45">
      <c r="A23" s="37" t="s">
        <v>14</v>
      </c>
      <c r="B23" s="1" t="s">
        <v>58</v>
      </c>
      <c r="C23" s="8">
        <f>SUM(C24:C32)</f>
        <v>4057313</v>
      </c>
      <c r="D23" s="8">
        <f>SUM(D24:D32)</f>
        <v>3909783</v>
      </c>
      <c r="E23" s="8">
        <f>SUM(E24:E32)</f>
        <v>4339440</v>
      </c>
      <c r="F23" s="8">
        <f>SUM(F24:F32)</f>
        <v>4413333</v>
      </c>
      <c r="G23" s="8">
        <f t="shared" ref="G23:H23" si="8">SUM(G24:G32)</f>
        <v>4759085</v>
      </c>
      <c r="H23" s="8">
        <f t="shared" si="8"/>
        <v>5240000</v>
      </c>
      <c r="I23" s="21">
        <v>5587000</v>
      </c>
      <c r="J23" s="21">
        <v>5865000</v>
      </c>
      <c r="K23" s="21">
        <v>6140000</v>
      </c>
      <c r="L23" s="21">
        <v>6358000</v>
      </c>
      <c r="M23" s="21">
        <v>6678000</v>
      </c>
      <c r="N23" s="31">
        <f t="shared" si="6"/>
        <v>30628000</v>
      </c>
      <c r="O23" t="s">
        <v>69</v>
      </c>
    </row>
    <row r="24" spans="1:15" ht="18" customHeight="1" x14ac:dyDescent="0.45">
      <c r="A24" s="1"/>
      <c r="B24" s="13" t="s">
        <v>15</v>
      </c>
      <c r="C24" s="14">
        <v>1128960</v>
      </c>
      <c r="D24" s="7">
        <v>1213280</v>
      </c>
      <c r="E24" s="3">
        <v>1284960</v>
      </c>
      <c r="F24" s="3">
        <v>1364565</v>
      </c>
      <c r="G24" s="3">
        <v>1442915</v>
      </c>
      <c r="H24" s="3">
        <v>1487000</v>
      </c>
      <c r="I24" s="22">
        <v>1594920</v>
      </c>
      <c r="J24" s="22">
        <v>1678960</v>
      </c>
      <c r="K24" s="22">
        <v>1760840</v>
      </c>
      <c r="L24" s="22">
        <v>1847480</v>
      </c>
      <c r="M24" s="22">
        <v>1941200</v>
      </c>
      <c r="N24" s="32">
        <f t="shared" si="6"/>
        <v>8823400</v>
      </c>
      <c r="O24" t="s">
        <v>66</v>
      </c>
    </row>
    <row r="25" spans="1:15" ht="18" customHeight="1" x14ac:dyDescent="0.45">
      <c r="A25" s="1"/>
      <c r="B25" s="13" t="s">
        <v>16</v>
      </c>
      <c r="C25" s="14">
        <v>1876140</v>
      </c>
      <c r="D25" s="7">
        <v>1938080</v>
      </c>
      <c r="E25" s="3">
        <v>2068100</v>
      </c>
      <c r="F25" s="3">
        <v>2277765</v>
      </c>
      <c r="G25" s="3">
        <v>2425610</v>
      </c>
      <c r="H25" s="3">
        <v>2812000</v>
      </c>
      <c r="I25" s="22">
        <v>3023460</v>
      </c>
      <c r="J25" s="22">
        <v>3193020</v>
      </c>
      <c r="K25" s="22">
        <v>3359450</v>
      </c>
      <c r="L25" s="22">
        <v>3462540</v>
      </c>
      <c r="M25" s="22">
        <v>3660320</v>
      </c>
      <c r="N25" s="32">
        <f t="shared" si="6"/>
        <v>16698790</v>
      </c>
      <c r="O25" t="s">
        <v>66</v>
      </c>
    </row>
    <row r="26" spans="1:15" ht="18" customHeight="1" x14ac:dyDescent="0.45">
      <c r="A26" s="1"/>
      <c r="B26" s="13" t="s">
        <v>35</v>
      </c>
      <c r="C26" s="14">
        <v>310800</v>
      </c>
      <c r="D26" s="34"/>
      <c r="E26" s="35"/>
      <c r="F26" s="35"/>
      <c r="G26" s="35"/>
      <c r="H26" s="35"/>
      <c r="I26" s="25"/>
      <c r="J26" s="25"/>
      <c r="K26" s="25"/>
      <c r="L26" s="25"/>
      <c r="M26" s="25"/>
      <c r="N26" s="32">
        <f t="shared" si="6"/>
        <v>0</v>
      </c>
      <c r="O26" s="16"/>
    </row>
    <row r="27" spans="1:15" ht="18" customHeight="1" x14ac:dyDescent="0.45">
      <c r="A27" s="1"/>
      <c r="B27" s="13" t="s">
        <v>17</v>
      </c>
      <c r="C27" s="14">
        <v>1610</v>
      </c>
      <c r="D27" s="7">
        <v>18620</v>
      </c>
      <c r="E27" s="3">
        <v>0</v>
      </c>
      <c r="F27" s="3">
        <v>5900</v>
      </c>
      <c r="G27" s="3">
        <v>99000</v>
      </c>
      <c r="H27" s="12">
        <v>132000</v>
      </c>
      <c r="I27" s="23">
        <v>141440</v>
      </c>
      <c r="J27" s="23">
        <v>148480</v>
      </c>
      <c r="K27" s="23">
        <v>156160</v>
      </c>
      <c r="L27" s="23">
        <v>163840</v>
      </c>
      <c r="M27" s="23">
        <v>172160</v>
      </c>
      <c r="N27" s="32">
        <f t="shared" si="6"/>
        <v>782080</v>
      </c>
      <c r="O27" t="s">
        <v>66</v>
      </c>
    </row>
    <row r="28" spans="1:15" ht="18" customHeight="1" x14ac:dyDescent="0.45">
      <c r="A28" s="1"/>
      <c r="B28" s="13" t="s">
        <v>37</v>
      </c>
      <c r="C28" s="14">
        <v>73700</v>
      </c>
      <c r="D28" s="7">
        <v>73700</v>
      </c>
      <c r="E28" s="3">
        <v>77385</v>
      </c>
      <c r="F28" s="3">
        <v>83820</v>
      </c>
      <c r="G28" s="3">
        <v>92180</v>
      </c>
      <c r="H28" s="27">
        <v>101200</v>
      </c>
      <c r="I28" s="26">
        <v>108284</v>
      </c>
      <c r="J28" s="26">
        <v>115864</v>
      </c>
      <c r="K28" s="26">
        <v>123975</v>
      </c>
      <c r="L28" s="26">
        <v>132652</v>
      </c>
      <c r="M28" s="26">
        <v>141938</v>
      </c>
      <c r="N28" s="32">
        <f t="shared" si="6"/>
        <v>622713</v>
      </c>
      <c r="O28" s="16" t="s">
        <v>60</v>
      </c>
    </row>
    <row r="29" spans="1:15" ht="18" customHeight="1" x14ac:dyDescent="0.45">
      <c r="A29" s="1"/>
      <c r="B29" s="13" t="s">
        <v>38</v>
      </c>
      <c r="C29" s="14">
        <v>62700</v>
      </c>
      <c r="D29" s="7">
        <v>62700</v>
      </c>
      <c r="E29" s="3">
        <v>65832</v>
      </c>
      <c r="F29" s="3">
        <v>71280</v>
      </c>
      <c r="G29" s="3">
        <v>76560</v>
      </c>
      <c r="H29" s="28">
        <v>83800</v>
      </c>
      <c r="I29" s="24">
        <v>89666</v>
      </c>
      <c r="J29" s="24">
        <v>95943</v>
      </c>
      <c r="K29" s="24">
        <v>102659</v>
      </c>
      <c r="L29" s="24">
        <v>109845</v>
      </c>
      <c r="M29" s="24">
        <v>117534</v>
      </c>
      <c r="N29" s="32">
        <f t="shared" si="6"/>
        <v>515647</v>
      </c>
      <c r="O29" s="16" t="s">
        <v>60</v>
      </c>
    </row>
    <row r="30" spans="1:15" ht="18" customHeight="1" x14ac:dyDescent="0.45">
      <c r="A30" s="1"/>
      <c r="B30" s="13" t="s">
        <v>18</v>
      </c>
      <c r="C30" s="14">
        <v>379003</v>
      </c>
      <c r="D30" s="7">
        <v>379003</v>
      </c>
      <c r="E30" s="3">
        <v>379003</v>
      </c>
      <c r="F30" s="3">
        <v>385603</v>
      </c>
      <c r="G30" s="3">
        <v>398420</v>
      </c>
      <c r="H30" s="3">
        <v>399000</v>
      </c>
      <c r="I30" s="22">
        <v>403460</v>
      </c>
      <c r="J30" s="22">
        <v>407494</v>
      </c>
      <c r="K30" s="22">
        <v>411569</v>
      </c>
      <c r="L30" s="22">
        <v>415685</v>
      </c>
      <c r="M30" s="22">
        <v>419842</v>
      </c>
      <c r="N30" s="32">
        <f t="shared" si="6"/>
        <v>2058050</v>
      </c>
      <c r="O30" s="16" t="s">
        <v>61</v>
      </c>
    </row>
    <row r="31" spans="1:15" ht="18" customHeight="1" x14ac:dyDescent="0.45">
      <c r="A31" s="1"/>
      <c r="B31" s="13" t="s">
        <v>19</v>
      </c>
      <c r="C31" s="14">
        <v>224400</v>
      </c>
      <c r="D31" s="7">
        <v>224400</v>
      </c>
      <c r="E31" s="3">
        <v>224400</v>
      </c>
      <c r="F31" s="3">
        <v>224400</v>
      </c>
      <c r="G31" s="3">
        <v>224400</v>
      </c>
      <c r="H31" s="3">
        <v>225000</v>
      </c>
      <c r="I31" s="22">
        <v>225000</v>
      </c>
      <c r="J31" s="22">
        <v>225000</v>
      </c>
      <c r="K31" s="22">
        <v>225000</v>
      </c>
      <c r="L31" s="22">
        <v>225000</v>
      </c>
      <c r="M31" s="22">
        <v>225000</v>
      </c>
      <c r="N31" s="32">
        <f t="shared" si="6"/>
        <v>1125000</v>
      </c>
      <c r="O31" s="16" t="s">
        <v>64</v>
      </c>
    </row>
    <row r="32" spans="1:15" ht="18" customHeight="1" x14ac:dyDescent="0.45">
      <c r="A32" s="1"/>
      <c r="B32" s="13" t="s">
        <v>41</v>
      </c>
      <c r="C32" s="14">
        <v>0</v>
      </c>
      <c r="D32" s="7">
        <v>0</v>
      </c>
      <c r="E32" s="3">
        <v>239760</v>
      </c>
      <c r="F32" s="3">
        <v>0</v>
      </c>
      <c r="G32" s="3">
        <v>0</v>
      </c>
      <c r="H32" s="3">
        <v>0</v>
      </c>
      <c r="I32" s="25"/>
      <c r="J32" s="25"/>
      <c r="K32" s="25"/>
      <c r="L32" s="25"/>
      <c r="M32" s="25"/>
      <c r="N32" s="32">
        <f t="shared" si="6"/>
        <v>0</v>
      </c>
      <c r="O32" s="16"/>
    </row>
    <row r="33" spans="1:15" ht="18" customHeight="1" x14ac:dyDescent="0.45">
      <c r="A33" s="37" t="s">
        <v>71</v>
      </c>
      <c r="B33" s="13" t="s">
        <v>20</v>
      </c>
      <c r="C33" s="8">
        <v>337480</v>
      </c>
      <c r="D33" s="36">
        <v>337840</v>
      </c>
      <c r="E33" s="10">
        <v>379874</v>
      </c>
      <c r="F33" s="10">
        <v>391237</v>
      </c>
      <c r="G33" s="10">
        <v>394537</v>
      </c>
      <c r="H33" s="10">
        <v>395000</v>
      </c>
      <c r="I33" s="21">
        <v>409000</v>
      </c>
      <c r="J33" s="21">
        <v>423000</v>
      </c>
      <c r="K33" s="21">
        <v>428000</v>
      </c>
      <c r="L33" s="21">
        <v>453000</v>
      </c>
      <c r="M33" s="21">
        <v>469000</v>
      </c>
      <c r="N33" s="31">
        <f t="shared" si="6"/>
        <v>2182000</v>
      </c>
      <c r="O33" s="16" t="s">
        <v>62</v>
      </c>
    </row>
    <row r="34" spans="1:15" ht="18" customHeight="1" x14ac:dyDescent="0.45">
      <c r="A34" s="1"/>
      <c r="C34" s="14">
        <v>0</v>
      </c>
      <c r="D34" s="7">
        <v>0</v>
      </c>
      <c r="E34" s="3">
        <v>239760</v>
      </c>
      <c r="F34" s="3">
        <v>0</v>
      </c>
      <c r="G34" s="3">
        <v>0</v>
      </c>
      <c r="H34" s="3">
        <v>0</v>
      </c>
      <c r="I34" s="25"/>
      <c r="J34" s="25"/>
      <c r="K34" s="25"/>
      <c r="L34" s="25"/>
      <c r="M34" s="25"/>
      <c r="N34" s="32">
        <f t="shared" si="6"/>
        <v>0</v>
      </c>
      <c r="O34" s="16"/>
    </row>
    <row r="35" spans="1:15" ht="18" customHeight="1" x14ac:dyDescent="0.45">
      <c r="A35" s="37" t="s">
        <v>21</v>
      </c>
      <c r="B35" s="1" t="s">
        <v>36</v>
      </c>
      <c r="C35" s="8">
        <f t="shared" ref="C35:H35" si="9">SUM(C36:C38)</f>
        <v>3190</v>
      </c>
      <c r="D35" s="10">
        <f t="shared" si="9"/>
        <v>2640</v>
      </c>
      <c r="E35" s="10">
        <f t="shared" si="9"/>
        <v>3740</v>
      </c>
      <c r="F35" s="10">
        <f t="shared" si="9"/>
        <v>3300</v>
      </c>
      <c r="G35" s="10">
        <f t="shared" si="9"/>
        <v>6050</v>
      </c>
      <c r="H35" s="10">
        <f t="shared" si="9"/>
        <v>8000</v>
      </c>
      <c r="I35" s="21">
        <v>10000</v>
      </c>
      <c r="J35" s="21">
        <v>10000</v>
      </c>
      <c r="K35" s="21">
        <v>10000</v>
      </c>
      <c r="L35" s="21">
        <v>10000</v>
      </c>
      <c r="M35" s="21">
        <v>10000</v>
      </c>
      <c r="N35" s="31">
        <f t="shared" si="6"/>
        <v>50000</v>
      </c>
      <c r="O35" s="16" t="s">
        <v>63</v>
      </c>
    </row>
    <row r="36" spans="1:15" ht="18" customHeight="1" x14ac:dyDescent="0.45">
      <c r="A36" s="1"/>
      <c r="B36" s="1" t="s">
        <v>39</v>
      </c>
      <c r="C36" s="14">
        <v>2640</v>
      </c>
      <c r="D36" s="11">
        <v>2640</v>
      </c>
      <c r="E36" s="11">
        <v>2640</v>
      </c>
      <c r="F36" s="11">
        <v>2640</v>
      </c>
      <c r="G36" s="11">
        <v>2750</v>
      </c>
      <c r="H36" s="52">
        <v>8000</v>
      </c>
      <c r="I36" s="46">
        <v>10000</v>
      </c>
      <c r="J36" s="46">
        <v>10000</v>
      </c>
      <c r="K36" s="46">
        <v>10000</v>
      </c>
      <c r="L36" s="46">
        <v>10000</v>
      </c>
      <c r="M36" s="46">
        <v>10000</v>
      </c>
      <c r="N36" s="49">
        <f>SUM(I36:M38)</f>
        <v>50000</v>
      </c>
    </row>
    <row r="37" spans="1:15" ht="18" customHeight="1" x14ac:dyDescent="0.45">
      <c r="A37" s="1"/>
      <c r="B37" s="1" t="s">
        <v>44</v>
      </c>
      <c r="C37" s="14">
        <v>550</v>
      </c>
      <c r="D37" s="11">
        <v>0</v>
      </c>
      <c r="E37" s="11">
        <v>0</v>
      </c>
      <c r="F37" s="11">
        <v>660</v>
      </c>
      <c r="G37" s="11">
        <v>1100</v>
      </c>
      <c r="H37" s="53"/>
      <c r="I37" s="47"/>
      <c r="J37" s="47"/>
      <c r="K37" s="47"/>
      <c r="L37" s="47"/>
      <c r="M37" s="47"/>
      <c r="N37" s="50"/>
    </row>
    <row r="38" spans="1:15" ht="18" customHeight="1" x14ac:dyDescent="0.45">
      <c r="A38" s="1"/>
      <c r="B38" s="1" t="s">
        <v>42</v>
      </c>
      <c r="C38" s="14">
        <v>0</v>
      </c>
      <c r="D38" s="11">
        <v>0</v>
      </c>
      <c r="E38" s="11">
        <v>1100</v>
      </c>
      <c r="F38" s="11">
        <v>0</v>
      </c>
      <c r="G38" s="11">
        <v>2200</v>
      </c>
      <c r="H38" s="54"/>
      <c r="I38" s="48"/>
      <c r="J38" s="48"/>
      <c r="K38" s="48"/>
      <c r="L38" s="48"/>
      <c r="M38" s="48"/>
      <c r="N38" s="51"/>
    </row>
    <row r="39" spans="1:15" ht="18" customHeight="1" x14ac:dyDescent="0.45">
      <c r="A39" s="37" t="s">
        <v>22</v>
      </c>
      <c r="B39" s="1" t="s">
        <v>24</v>
      </c>
      <c r="C39" s="8">
        <v>5910</v>
      </c>
      <c r="D39" s="10">
        <v>5910</v>
      </c>
      <c r="E39" s="10">
        <v>5910</v>
      </c>
      <c r="F39" s="10">
        <v>5910</v>
      </c>
      <c r="G39" s="10">
        <v>5910</v>
      </c>
      <c r="H39" s="10">
        <v>6000</v>
      </c>
      <c r="I39" s="21">
        <v>6000</v>
      </c>
      <c r="J39" s="21">
        <v>6000</v>
      </c>
      <c r="K39" s="21">
        <v>6000</v>
      </c>
      <c r="L39" s="21">
        <v>6000</v>
      </c>
      <c r="M39" s="21">
        <v>6000</v>
      </c>
      <c r="N39" s="31">
        <f>SUM(I39:M39)</f>
        <v>30000</v>
      </c>
      <c r="O39" t="s">
        <v>59</v>
      </c>
    </row>
    <row r="40" spans="1:15" ht="18" customHeight="1" x14ac:dyDescent="0.45">
      <c r="A40" s="37" t="s">
        <v>23</v>
      </c>
      <c r="B40" s="1" t="s">
        <v>25</v>
      </c>
      <c r="C40" s="8">
        <v>46457</v>
      </c>
      <c r="D40" s="10">
        <v>44150</v>
      </c>
      <c r="E40" s="10">
        <v>45795</v>
      </c>
      <c r="F40" s="10">
        <v>41800</v>
      </c>
      <c r="G40" s="10">
        <v>45690</v>
      </c>
      <c r="H40" s="10">
        <v>48000</v>
      </c>
      <c r="I40" s="21">
        <v>50000</v>
      </c>
      <c r="J40" s="21">
        <v>50000</v>
      </c>
      <c r="K40" s="21">
        <v>50000</v>
      </c>
      <c r="L40" s="21">
        <v>50000</v>
      </c>
      <c r="M40" s="21">
        <v>50000</v>
      </c>
      <c r="N40" s="31">
        <f t="shared" ref="N40:N43" si="10">SUM(I40:M40)</f>
        <v>250000</v>
      </c>
      <c r="O40" t="s">
        <v>59</v>
      </c>
    </row>
    <row r="41" spans="1:15" ht="18" customHeight="1" x14ac:dyDescent="0.45">
      <c r="A41" s="37" t="s">
        <v>43</v>
      </c>
      <c r="B41" s="1" t="s">
        <v>40</v>
      </c>
      <c r="C41" s="8">
        <v>75960</v>
      </c>
      <c r="D41" s="10">
        <v>73326</v>
      </c>
      <c r="E41" s="10">
        <v>74220</v>
      </c>
      <c r="F41" s="10">
        <v>74220</v>
      </c>
      <c r="G41" s="10">
        <v>60829</v>
      </c>
      <c r="H41" s="10">
        <v>75000</v>
      </c>
      <c r="I41" s="21">
        <v>75000</v>
      </c>
      <c r="J41" s="21">
        <v>75000</v>
      </c>
      <c r="K41" s="21">
        <v>75000</v>
      </c>
      <c r="L41" s="21">
        <v>75000</v>
      </c>
      <c r="M41" s="21">
        <v>75000</v>
      </c>
      <c r="N41" s="31">
        <f t="shared" si="10"/>
        <v>375000</v>
      </c>
      <c r="O41" t="s">
        <v>59</v>
      </c>
    </row>
    <row r="42" spans="1:15" ht="18" customHeight="1" x14ac:dyDescent="0.45">
      <c r="A42" s="37" t="s">
        <v>26</v>
      </c>
      <c r="B42" s="1" t="s">
        <v>26</v>
      </c>
      <c r="C42" s="14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31">
        <f t="shared" si="10"/>
        <v>0</v>
      </c>
      <c r="O42" t="s">
        <v>36</v>
      </c>
    </row>
    <row r="43" spans="1:15" ht="18" customHeight="1" x14ac:dyDescent="0.45">
      <c r="A43" s="37" t="s">
        <v>27</v>
      </c>
      <c r="B43" s="1"/>
      <c r="C43" s="10">
        <f t="shared" ref="C43:M43" si="11">C12+C13+C14+C18+C21+C22+C23+C33+C35+C39+C40+C41</f>
        <v>13280748</v>
      </c>
      <c r="D43" s="10">
        <f t="shared" si="11"/>
        <v>14410785</v>
      </c>
      <c r="E43" s="10">
        <f t="shared" si="11"/>
        <v>15114775</v>
      </c>
      <c r="F43" s="10">
        <f t="shared" si="11"/>
        <v>16512352</v>
      </c>
      <c r="G43" s="10">
        <f t="shared" si="11"/>
        <v>17965246</v>
      </c>
      <c r="H43" s="10">
        <f t="shared" si="11"/>
        <v>20135000</v>
      </c>
      <c r="I43" s="19">
        <f t="shared" si="11"/>
        <v>20701000</v>
      </c>
      <c r="J43" s="21">
        <f t="shared" si="11"/>
        <v>21024000</v>
      </c>
      <c r="K43" s="21">
        <f t="shared" si="11"/>
        <v>21329000</v>
      </c>
      <c r="L43" s="21">
        <f t="shared" si="11"/>
        <v>21612000</v>
      </c>
      <c r="M43" s="21">
        <f t="shared" si="11"/>
        <v>21974000</v>
      </c>
      <c r="N43" s="31">
        <f t="shared" si="10"/>
        <v>106640000</v>
      </c>
    </row>
    <row r="44" spans="1:15" x14ac:dyDescent="0.45">
      <c r="H44" t="s">
        <v>67</v>
      </c>
    </row>
  </sheetData>
  <mergeCells count="8">
    <mergeCell ref="M36:M38"/>
    <mergeCell ref="N36:N38"/>
    <mergeCell ref="A1:C1"/>
    <mergeCell ref="H36:H38"/>
    <mergeCell ref="I36:I38"/>
    <mergeCell ref="J36:J38"/>
    <mergeCell ref="K36:K38"/>
    <mergeCell ref="L36:L38"/>
  </mergeCells>
  <phoneticPr fontId="2"/>
  <pageMargins left="0.51181102362204722" right="0.11811023622047245" top="0.55118110236220474" bottom="0.35433070866141736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修正後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syakyo7</dc:creator>
  <cp:lastModifiedBy>進藤 智哉</cp:lastModifiedBy>
  <cp:lastPrinted>2025-06-20T04:58:13Z</cp:lastPrinted>
  <dcterms:created xsi:type="dcterms:W3CDTF">2025-05-20T06:02:30Z</dcterms:created>
  <dcterms:modified xsi:type="dcterms:W3CDTF">2025-07-04T02:48:43Z</dcterms:modified>
</cp:coreProperties>
</file>